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88" yWindow="-132" windowWidth="10728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4" i="1" l="1"/>
  <c r="G113" i="1"/>
  <c r="G112" i="1"/>
  <c r="G111" i="1"/>
  <c r="G44" i="1"/>
  <c r="G43" i="1"/>
  <c r="G42" i="1"/>
  <c r="G118" i="1" l="1"/>
  <c r="G117" i="1"/>
  <c r="G116" i="1"/>
  <c r="G115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9" i="1" l="1"/>
  <c r="G121" i="1" s="1"/>
  <c r="G122" i="1" l="1"/>
  <c r="G124" i="1" s="1"/>
  <c r="G125" i="1" s="1"/>
  <c r="G126" i="1" s="1"/>
  <c r="G127" i="1" l="1"/>
  <c r="G129" i="1" s="1"/>
  <c r="G131" i="1" s="1"/>
</calcChain>
</file>

<file path=xl/sharedStrings.xml><?xml version="1.0" encoding="utf-8"?>
<sst xmlns="http://schemas.openxmlformats.org/spreadsheetml/2006/main" count="483" uniqueCount="381">
  <si>
    <t>Line command</t>
  </si>
  <si>
    <t>Light cavalry</t>
  </si>
  <si>
    <t>Hussars</t>
  </si>
  <si>
    <t>Name:</t>
  </si>
  <si>
    <t>Address:</t>
  </si>
  <si>
    <t>Code</t>
  </si>
  <si>
    <t>Qty</t>
  </si>
  <si>
    <t>Description</t>
  </si>
  <si>
    <t>Price</t>
  </si>
  <si>
    <t>Sub-Total</t>
  </si>
  <si>
    <t>Net Total</t>
  </si>
  <si>
    <t>Shipping</t>
  </si>
  <si>
    <t>Username:</t>
  </si>
  <si>
    <t>Post Code / Zip:</t>
  </si>
  <si>
    <t>Country:</t>
  </si>
  <si>
    <t>50% Balance</t>
  </si>
  <si>
    <t>Balance to Pay</t>
  </si>
  <si>
    <t>The deposit is due to be paid straightaway and you will be invoiced by PayPal.</t>
  </si>
  <si>
    <t>Pendraken Miniatures</t>
  </si>
  <si>
    <t>British</t>
  </si>
  <si>
    <t>NPB1</t>
  </si>
  <si>
    <t>Centre Company, march attack</t>
  </si>
  <si>
    <t>NPB2</t>
  </si>
  <si>
    <t>Centre Company, firing line</t>
  </si>
  <si>
    <t>NPB3</t>
  </si>
  <si>
    <t>Flank Company, march attack (16)</t>
  </si>
  <si>
    <t>NPB4</t>
  </si>
  <si>
    <t>Flank Company, firing line (16)</t>
  </si>
  <si>
    <t>NPB5</t>
  </si>
  <si>
    <t>NPB6</t>
  </si>
  <si>
    <t>Mounted Officer in bicorne (5)</t>
  </si>
  <si>
    <t>NPB7</t>
  </si>
  <si>
    <t>Light Infantry, advancing inc. command (16)</t>
  </si>
  <si>
    <t>NPB8</t>
  </si>
  <si>
    <t>Light Infantry, firing inc. command (16)</t>
  </si>
  <si>
    <t>NPB9</t>
  </si>
  <si>
    <t>Rifles</t>
  </si>
  <si>
    <t>NPB10</t>
  </si>
  <si>
    <t>Highlanders, centre company, march attack</t>
  </si>
  <si>
    <t>NPB11</t>
  </si>
  <si>
    <t>Highlanders foot command</t>
  </si>
  <si>
    <t>NPB12</t>
  </si>
  <si>
    <t>Dragoons/Dragoon Guards in bicorne</t>
  </si>
  <si>
    <t>NPB13</t>
  </si>
  <si>
    <t>Light dragoons in Tarleton helmet</t>
  </si>
  <si>
    <t>NPB14</t>
  </si>
  <si>
    <t>NPB15</t>
  </si>
  <si>
    <t>6pdr with line crew</t>
  </si>
  <si>
    <t>NPB16</t>
  </si>
  <si>
    <t>6pdr with horse crew</t>
  </si>
  <si>
    <t>NPB17</t>
  </si>
  <si>
    <t>9pdr with line crew</t>
  </si>
  <si>
    <t>NPB18</t>
  </si>
  <si>
    <t>9pdr with horse crew</t>
  </si>
  <si>
    <t>NPB19</t>
  </si>
  <si>
    <t>5.5” Howitzers with line crew</t>
  </si>
  <si>
    <t>NPB20</t>
  </si>
  <si>
    <t>5.5” Howitzers with horse crew</t>
  </si>
  <si>
    <t>NPB21</t>
  </si>
  <si>
    <t>Limber with line team out-riders (2)</t>
  </si>
  <si>
    <t>Brunswick-Oels</t>
  </si>
  <si>
    <t>NBK1</t>
  </si>
  <si>
    <t>Jager in jacket, inc. command</t>
  </si>
  <si>
    <t>NBK2</t>
  </si>
  <si>
    <t>Scharfschutzen, inc. command</t>
  </si>
  <si>
    <t>NBK3</t>
  </si>
  <si>
    <t>Portuguese</t>
  </si>
  <si>
    <t>NPP1</t>
  </si>
  <si>
    <t>Line infantry in barretina</t>
  </si>
  <si>
    <t>NPP2</t>
  </si>
  <si>
    <t>Line command in barretina (15)</t>
  </si>
  <si>
    <t>NPP3</t>
  </si>
  <si>
    <t>Line infantry in stovepipe shako</t>
  </si>
  <si>
    <t>NPP4</t>
  </si>
  <si>
    <t>Line command in stovepipe shako (15)</t>
  </si>
  <si>
    <t>NPP5</t>
  </si>
  <si>
    <t>Mounted officer in barretina (5)</t>
  </si>
  <si>
    <t>NPP6</t>
  </si>
  <si>
    <t>Cacadores in barretina, inc. command</t>
  </si>
  <si>
    <t>NPP7</t>
  </si>
  <si>
    <t>Cacadores in stovepipe shako, inc. command</t>
  </si>
  <si>
    <t>NPP8</t>
  </si>
  <si>
    <t>Line Cavalry in crested helmet</t>
  </si>
  <si>
    <t>NPP9</t>
  </si>
  <si>
    <t>6pdr with barretina crew</t>
  </si>
  <si>
    <t>NPP10</t>
  </si>
  <si>
    <t>6pdr with stovepipe crew</t>
  </si>
  <si>
    <t>NPP11</t>
  </si>
  <si>
    <t>9pdr with barretina crew</t>
  </si>
  <si>
    <t>NPP12</t>
  </si>
  <si>
    <t>9pdr with stovepipe crew</t>
  </si>
  <si>
    <t>NPP13</t>
  </si>
  <si>
    <t>5.5” Howitzers with barretina crew</t>
  </si>
  <si>
    <t>NPP14</t>
  </si>
  <si>
    <t>5.5” Howitzers with stovepipe crew</t>
  </si>
  <si>
    <t>NPP15</t>
  </si>
  <si>
    <t>Limber with team / out-riders (mules)</t>
  </si>
  <si>
    <t>Spanish</t>
  </si>
  <si>
    <t>NSP1</t>
  </si>
  <si>
    <t>Bourbon fusiliers</t>
  </si>
  <si>
    <t>NSP2</t>
  </si>
  <si>
    <t>Bourbon fusilier command</t>
  </si>
  <si>
    <t>NSP3</t>
  </si>
  <si>
    <t>Bourbon grenadiers, inc. command (16)</t>
  </si>
  <si>
    <t>NSP4</t>
  </si>
  <si>
    <t>Mounted officer (5)</t>
  </si>
  <si>
    <t>NSP5</t>
  </si>
  <si>
    <t>Cazadores (1802 uniform) inc command</t>
  </si>
  <si>
    <t>NSP6</t>
  </si>
  <si>
    <t>Cazadores (1805 uniform) inc. command</t>
  </si>
  <si>
    <t>NSP7</t>
  </si>
  <si>
    <t>Regional infantry in gaiters</t>
  </si>
  <si>
    <t>NSP8</t>
  </si>
  <si>
    <t>Regional infantry in trousers</t>
  </si>
  <si>
    <t>NSP9</t>
  </si>
  <si>
    <t>Regional infantry command</t>
  </si>
  <si>
    <t>NSP10</t>
  </si>
  <si>
    <t>Regional grenadiers in gaiters, inc. comm.</t>
  </si>
  <si>
    <t>NSP12</t>
  </si>
  <si>
    <t>Regional grenadiers in trousers, inc. comm</t>
  </si>
  <si>
    <t>NSP13</t>
  </si>
  <si>
    <t>Provincial infantry/militia</t>
  </si>
  <si>
    <t>NSP14</t>
  </si>
  <si>
    <t>Provincial infantry in chistera hat</t>
  </si>
  <si>
    <t>NSP15</t>
  </si>
  <si>
    <t>Provincial infantry command (15)</t>
  </si>
  <si>
    <t>NSP16</t>
  </si>
  <si>
    <t>National infantry</t>
  </si>
  <si>
    <t>NSP17</t>
  </si>
  <si>
    <t>National infantry command (15)</t>
  </si>
  <si>
    <t>NSP18</t>
  </si>
  <si>
    <t>Guerillas, inc. command</t>
  </si>
  <si>
    <t>NSP19</t>
  </si>
  <si>
    <t>Line Cavalry with carbine</t>
  </si>
  <si>
    <t>NSP20</t>
  </si>
  <si>
    <t>Dragoons</t>
  </si>
  <si>
    <t>NSP21</t>
  </si>
  <si>
    <t>NSP22</t>
  </si>
  <si>
    <t>NSP23</t>
  </si>
  <si>
    <t>Cazadores a Caballo</t>
  </si>
  <si>
    <t>NSP24</t>
  </si>
  <si>
    <t>Garrochista lancers</t>
  </si>
  <si>
    <t>NSP25</t>
  </si>
  <si>
    <t>4pdr with line crew</t>
  </si>
  <si>
    <t>NSP26</t>
  </si>
  <si>
    <t>4pdr with horse crew</t>
  </si>
  <si>
    <t>NSP27</t>
  </si>
  <si>
    <t>8pdr with line crew</t>
  </si>
  <si>
    <t>NSP28</t>
  </si>
  <si>
    <t>8pdr with horse crew</t>
  </si>
  <si>
    <t>NSP29</t>
  </si>
  <si>
    <t>12pdr with line crew</t>
  </si>
  <si>
    <t>NSP30</t>
  </si>
  <si>
    <t>12pdr with horse crew</t>
  </si>
  <si>
    <t>NSP31</t>
  </si>
  <si>
    <t>7” Howitzer with line crew</t>
  </si>
  <si>
    <t>NSP32</t>
  </si>
  <si>
    <t>7” Howitzer with horse crew</t>
  </si>
  <si>
    <t>NSP11</t>
  </si>
  <si>
    <t>TOTAL</t>
  </si>
  <si>
    <t>50% Deposit</t>
  </si>
  <si>
    <t>-10% DISC</t>
  </si>
  <si>
    <t>NRU1</t>
  </si>
  <si>
    <t>Line infantry, march attack</t>
  </si>
  <si>
    <t>30 figures</t>
  </si>
  <si>
    <t>NRU2</t>
  </si>
  <si>
    <t>Line command in shako</t>
  </si>
  <si>
    <t>NRU3</t>
  </si>
  <si>
    <t>Fusiliers, march attack</t>
  </si>
  <si>
    <t>NRU4</t>
  </si>
  <si>
    <t>Grenadiers in shako, inc. command</t>
  </si>
  <si>
    <t>16 figures</t>
  </si>
  <si>
    <t>NRU5</t>
  </si>
  <si>
    <t>Grenadiers in cap, inc. command</t>
  </si>
  <si>
    <t>NRU6</t>
  </si>
  <si>
    <t>Mounted officers in shako</t>
  </si>
  <si>
    <t>5 figures</t>
  </si>
  <si>
    <t>NRU7</t>
  </si>
  <si>
    <t>Yeger, march attack, inc. command</t>
  </si>
  <si>
    <t>NRU8</t>
  </si>
  <si>
    <t>Yeger, skirmishing, inc. command</t>
  </si>
  <si>
    <t>NRU9</t>
  </si>
  <si>
    <t>Line infantry in greatcoat</t>
  </si>
  <si>
    <t>NRU10</t>
  </si>
  <si>
    <t>Line command in greatcoat</t>
  </si>
  <si>
    <t>NRU11</t>
  </si>
  <si>
    <t>Fusiliers in greatcoat</t>
  </si>
  <si>
    <t>NRU12</t>
  </si>
  <si>
    <t>Grenadiers in greatcoat and shako, inc. command</t>
  </si>
  <si>
    <t>NRU13</t>
  </si>
  <si>
    <t>Grenadiers in greatcoat and cap, inc. command</t>
  </si>
  <si>
    <t>NRU14</t>
  </si>
  <si>
    <t>Yeger in greatcoat, march attack, inc. command</t>
  </si>
  <si>
    <t>NRU15</t>
  </si>
  <si>
    <t>Yeger in greatcoat, skirmishing, inc. command</t>
  </si>
  <si>
    <t>NRU16</t>
  </si>
  <si>
    <t>Cuirassiers</t>
  </si>
  <si>
    <t>15 figures</t>
  </si>
  <si>
    <t>NRU17</t>
  </si>
  <si>
    <t>NRU18</t>
  </si>
  <si>
    <t>NRU19</t>
  </si>
  <si>
    <t>M1797 6lb gun with line crew</t>
  </si>
  <si>
    <t>NRU20</t>
  </si>
  <si>
    <t>M1797 6lb gun with horse crew</t>
  </si>
  <si>
    <t>NRU21</t>
  </si>
  <si>
    <t>M1797 10lb Unicorn gun with line crew</t>
  </si>
  <si>
    <t>NRU22</t>
  </si>
  <si>
    <t>M1797 10lb Unicorn gun with horse crew</t>
  </si>
  <si>
    <t>NRU23</t>
  </si>
  <si>
    <t>M1805 10lb Medium Unicorn gun with line crew</t>
  </si>
  <si>
    <t>NRU24</t>
  </si>
  <si>
    <t>M1805 12lb Light gun with horse crew</t>
  </si>
  <si>
    <t>NRU25</t>
  </si>
  <si>
    <t>M1805 12lb Medium gun with line crew</t>
  </si>
  <si>
    <t>NRU26</t>
  </si>
  <si>
    <t>M1805 20lb Unicorn gun with line crew</t>
  </si>
  <si>
    <t>NRU27</t>
  </si>
  <si>
    <t>Limbers with line team in 1805 shako</t>
  </si>
  <si>
    <t>NRU28</t>
  </si>
  <si>
    <t>Limbers with horse team in 1803 helmet</t>
  </si>
  <si>
    <t>Contents</t>
  </si>
  <si>
    <t>1805-07 Russians</t>
  </si>
  <si>
    <t>3 guns + crew</t>
  </si>
  <si>
    <t>2 limbers w/ team</t>
  </si>
  <si>
    <t>NRS1</t>
  </si>
  <si>
    <t>Line infantry in 1807 shako, march attack</t>
  </si>
  <si>
    <t>NRS2</t>
  </si>
  <si>
    <t>Line command in 1807 shako</t>
  </si>
  <si>
    <t>NRS3</t>
  </si>
  <si>
    <t>Grenadier/fusilier in 1807 shako, march attack</t>
  </si>
  <si>
    <t>NRS4</t>
  </si>
  <si>
    <t>Yeger in 1807 shako, skirmishing, inc. commandd</t>
  </si>
  <si>
    <t>NRS5</t>
  </si>
  <si>
    <t>Mounted Officers in 1801 bicorne</t>
  </si>
  <si>
    <t>NRS6</t>
  </si>
  <si>
    <t>Mounted Officers in 1807 shako</t>
  </si>
  <si>
    <t>NRS7</t>
  </si>
  <si>
    <t>Line infantry in greatcoat and 1807 shako, march attack</t>
  </si>
  <si>
    <t>NRS8</t>
  </si>
  <si>
    <t>Line command in greatcoat and 1807 shako</t>
  </si>
  <si>
    <t>NRS9</t>
  </si>
  <si>
    <t>Grenadier/fusilier in greatcoat and 1807 shako, march attack</t>
  </si>
  <si>
    <t>NRS10</t>
  </si>
  <si>
    <t>Yeger in greatcoat and 1807 shako, skirmishing, inc. command</t>
  </si>
  <si>
    <t>NRS11</t>
  </si>
  <si>
    <t>Mounted Officers in greatcoat and 1807 shako</t>
  </si>
  <si>
    <t>NRS12</t>
  </si>
  <si>
    <t>Line infantry in 1812 shako, march attack</t>
  </si>
  <si>
    <t>NRS13</t>
  </si>
  <si>
    <t>Line command in 1812 shako</t>
  </si>
  <si>
    <t>NRS14</t>
  </si>
  <si>
    <t>Grenadier/fusilier in 1812 shako, march attack</t>
  </si>
  <si>
    <t>NRS15</t>
  </si>
  <si>
    <t>Yeger in 1812 shako, skirmishing, inc. commandd</t>
  </si>
  <si>
    <t>NRS16</t>
  </si>
  <si>
    <t>Mounted Officers in 1811 forage cap</t>
  </si>
  <si>
    <t>NRS17</t>
  </si>
  <si>
    <t>Mounted Officers in 1812 shako</t>
  </si>
  <si>
    <t>NRS18</t>
  </si>
  <si>
    <t>Line infantry in greatcoat and 1812 shako, march attack</t>
  </si>
  <si>
    <t>NRS19</t>
  </si>
  <si>
    <t>Line command in greatcoat and 1812 shako</t>
  </si>
  <si>
    <t>NRS20</t>
  </si>
  <si>
    <t>Grenadier/fusilier in greatcoat and 1812 shako, march attack</t>
  </si>
  <si>
    <t>NRS21</t>
  </si>
  <si>
    <t>Yeger in greatcoat and 1812 shako, skirmishing, inc. command</t>
  </si>
  <si>
    <t>NRS22</t>
  </si>
  <si>
    <t>Mounted Officers in greatcoat and 1812 shako</t>
  </si>
  <si>
    <t>NRS23</t>
  </si>
  <si>
    <t>Pavlovskiy Fusiliers in cap, march attack</t>
  </si>
  <si>
    <t>NRS24</t>
  </si>
  <si>
    <t>Pavlovskiy Fusilier command in caps</t>
  </si>
  <si>
    <t>NRS25</t>
  </si>
  <si>
    <t>Pavlovskiy Grenadiers in cap, march attack</t>
  </si>
  <si>
    <t>NRS26</t>
  </si>
  <si>
    <t>Pavlovskiy Fusiliers in greatcoat and cap, march attack</t>
  </si>
  <si>
    <t>NRS27</t>
  </si>
  <si>
    <t>Pavlovskiy Fusilier command in greatcoat and caps</t>
  </si>
  <si>
    <t>NRS28</t>
  </si>
  <si>
    <t>Pavlovskiy Grenadiers in greatcoat and cap, march attack</t>
  </si>
  <si>
    <t>NRS29</t>
  </si>
  <si>
    <t>NRS30</t>
  </si>
  <si>
    <t>NRS31</t>
  </si>
  <si>
    <t>Hussars in 1807 shako</t>
  </si>
  <si>
    <t>NRS32</t>
  </si>
  <si>
    <t>Hussars in 1812 shako</t>
  </si>
  <si>
    <t>NRS33</t>
  </si>
  <si>
    <t>Hussars with lances in 1807 shako</t>
  </si>
  <si>
    <t>8 figures</t>
  </si>
  <si>
    <t>NRS34</t>
  </si>
  <si>
    <t>Hussars with lances in 1812 shako</t>
  </si>
  <si>
    <t>NRS35</t>
  </si>
  <si>
    <t>Horse Yeger</t>
  </si>
  <si>
    <t>NRS36</t>
  </si>
  <si>
    <t>Ulans</t>
  </si>
  <si>
    <t>NRS37</t>
  </si>
  <si>
    <t>Moscovskiy Opolcheniya infantry with pikes, inc. command</t>
  </si>
  <si>
    <t>NRS38</t>
  </si>
  <si>
    <t>Moscovskiy Opolcheniya infantry with muskets, inc. command</t>
  </si>
  <si>
    <t>NRS39</t>
  </si>
  <si>
    <t>Mounted Moscowskiy Opolcheniya with lances</t>
  </si>
  <si>
    <t>NRS40</t>
  </si>
  <si>
    <t>Opolcheniya infantry with muskets, inc. command</t>
  </si>
  <si>
    <t>NRS41</t>
  </si>
  <si>
    <t>Opolcheniya infantry with pikes, inc. command</t>
  </si>
  <si>
    <t>NRS42</t>
  </si>
  <si>
    <t>Lifeguard Cossacks</t>
  </si>
  <si>
    <t>NRS43</t>
  </si>
  <si>
    <t>Don Cossacks</t>
  </si>
  <si>
    <t>NRS44</t>
  </si>
  <si>
    <t>Cossacks cavalry in civilian dress</t>
  </si>
  <si>
    <t>NRS45</t>
  </si>
  <si>
    <t>Kalmyk Horse</t>
  </si>
  <si>
    <t>NRS46</t>
  </si>
  <si>
    <t>Kalmyk Horse in civilian dress</t>
  </si>
  <si>
    <t>NRS47</t>
  </si>
  <si>
    <t>Tatar Horse</t>
  </si>
  <si>
    <t>NRS48</t>
  </si>
  <si>
    <t>Basjkir Horse</t>
  </si>
  <si>
    <t>NRS49</t>
  </si>
  <si>
    <t>M1805 6lb gun with line crew (1807 shako)</t>
  </si>
  <si>
    <t>NRS50</t>
  </si>
  <si>
    <t>M1805 6lb gun with line crew (1812 shako)</t>
  </si>
  <si>
    <t>NRS51</t>
  </si>
  <si>
    <t>M1805 6lb gun with horse crew</t>
  </si>
  <si>
    <t>NRS52</t>
  </si>
  <si>
    <t>M1805 6lb gun with Don Cossack crew</t>
  </si>
  <si>
    <t>NRS53</t>
  </si>
  <si>
    <t>M1805 10lb Light Unicorn gun with horse crew</t>
  </si>
  <si>
    <t>NRS54</t>
  </si>
  <si>
    <t>M1805 10lb Light Unicorn gun with Don Cossack crew</t>
  </si>
  <si>
    <t>NRS55</t>
  </si>
  <si>
    <t>M1805 10lb Medium Unicorn gun with line crew (1807 shako)</t>
  </si>
  <si>
    <t>NRS56</t>
  </si>
  <si>
    <t>M1805 10lb Medium Unicorn gun with line crew (1812 shako)</t>
  </si>
  <si>
    <t>NRS57</t>
  </si>
  <si>
    <t>NRS58</t>
  </si>
  <si>
    <t>M1805 12lb Medium gun with line crew (1807 shako)</t>
  </si>
  <si>
    <t>NRS59</t>
  </si>
  <si>
    <t>M1805 12lb Medium gun with line crew (1812 shako)</t>
  </si>
  <si>
    <t>NRS60</t>
  </si>
  <si>
    <t>M1805 20lb Unicorn gun with line crew (1807 shako)</t>
  </si>
  <si>
    <t>NRS61</t>
  </si>
  <si>
    <t>M1805 20lb Unicorn gun with line crew (1812 shako)</t>
  </si>
  <si>
    <t>NRS62</t>
  </si>
  <si>
    <t>Limbers with line team in 1807 shako</t>
  </si>
  <si>
    <t>NRS63</t>
  </si>
  <si>
    <t>Limbers with line team in 1812 shako</t>
  </si>
  <si>
    <t>NRS64</t>
  </si>
  <si>
    <t>Limbers with horse team in 1808 helmet</t>
  </si>
  <si>
    <t>NRS65</t>
  </si>
  <si>
    <t>Limbers with cossack team</t>
  </si>
  <si>
    <t>NRS66</t>
  </si>
  <si>
    <t>Mounted generals in summer kit</t>
  </si>
  <si>
    <t>3 figures</t>
  </si>
  <si>
    <t>NRS67</t>
  </si>
  <si>
    <t>Mounted generals in winter kit</t>
  </si>
  <si>
    <t>NRS68</t>
  </si>
  <si>
    <t>Tsar Alexander 1st</t>
  </si>
  <si>
    <t>1 figure</t>
  </si>
  <si>
    <t>NRS69</t>
  </si>
  <si>
    <t>Kutusov</t>
  </si>
  <si>
    <t>NRS70</t>
  </si>
  <si>
    <t>Platov</t>
  </si>
  <si>
    <t>Shipping will be our usual rates.</t>
  </si>
  <si>
    <t xml:space="preserve"> The balance + shipping will be due when your order is complete and ready to ship, which should be spring 2027.</t>
  </si>
  <si>
    <t>Russian Napoleonic Expansion!</t>
  </si>
  <si>
    <t>1811-15 Russians</t>
  </si>
  <si>
    <t>UK VAT applies to UK customers only. EU customers will have the relevant EU VAT added to their total.  US customers will have the 10% tariff added to their total.</t>
  </si>
  <si>
    <t>VAT/Duties /Tariffs</t>
  </si>
  <si>
    <t>NRU29</t>
  </si>
  <si>
    <t>NRU30</t>
  </si>
  <si>
    <t>Caisson with line team in 1805 shako</t>
  </si>
  <si>
    <t>1 caisson w/team</t>
  </si>
  <si>
    <t>NRS71</t>
  </si>
  <si>
    <t>NRS72</t>
  </si>
  <si>
    <t>NRS73</t>
  </si>
  <si>
    <t>Caisson with line team in 1807 shako</t>
  </si>
  <si>
    <t>Caisson with line team in 1812 shako</t>
  </si>
  <si>
    <t>Caisson with horse team in 1803 shako</t>
  </si>
  <si>
    <t>Caisson with horse team in 1808 shako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</si>
</sst>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8" fontId="1" fillId="0" borderId="1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164" fontId="0" fillId="0" borderId="3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4" fontId="0" fillId="0" borderId="4" xfId="0" applyNumberFormat="1" applyBorder="1" applyAlignment="1" applyProtection="1">
      <alignment horizontal="center" vertical="center"/>
    </xf>
    <xf numFmtId="8" fontId="1" fillId="0" borderId="8" xfId="0" applyNumberFormat="1" applyFont="1" applyBorder="1" applyAlignment="1" applyProtection="1">
      <alignment horizontal="center" vertical="center"/>
    </xf>
    <xf numFmtId="8" fontId="1" fillId="0" borderId="0" xfId="0" applyNumberFormat="1" applyFont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8" fontId="1" fillId="2" borderId="1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0" fillId="0" borderId="9" xfId="0" applyFont="1" applyFill="1" applyBorder="1" applyProtection="1">
      <protection locked="0"/>
    </xf>
    <xf numFmtId="0" fontId="0" fillId="0" borderId="3" xfId="0" applyFont="1" applyFill="1" applyBorder="1" applyProtection="1">
      <protection locked="0"/>
    </xf>
    <xf numFmtId="0" fontId="0" fillId="0" borderId="4" xfId="0" applyFont="1" applyFill="1" applyBorder="1" applyProtection="1">
      <protection locked="0"/>
    </xf>
    <xf numFmtId="0" fontId="1" fillId="0" borderId="10" xfId="0" applyFont="1" applyBorder="1" applyAlignment="1" applyProtection="1">
      <alignment horizontal="center" vertical="center" textRotation="90"/>
    </xf>
    <xf numFmtId="0" fontId="0" fillId="0" borderId="10" xfId="0" applyBorder="1" applyAlignment="1" applyProtection="1">
      <alignment horizontal="center" vertical="center" textRotation="90"/>
    </xf>
    <xf numFmtId="0" fontId="0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>
      <selection activeCell="I114" sqref="I114"/>
    </sheetView>
  </sheetViews>
  <sheetFormatPr defaultColWidth="8.88671875" defaultRowHeight="14.4" x14ac:dyDescent="0.3"/>
  <cols>
    <col min="1" max="1" width="2.109375" style="4" customWidth="1"/>
    <col min="2" max="2" width="10.44140625" style="3" customWidth="1"/>
    <col min="3" max="3" width="5.77734375" style="3" customWidth="1"/>
    <col min="4" max="4" width="51.5546875" style="2" customWidth="1"/>
    <col min="5" max="5" width="15.77734375" style="16" customWidth="1"/>
    <col min="6" max="7" width="10.6640625" style="16" customWidth="1"/>
    <col min="8" max="8" width="1.44140625" style="2" customWidth="1"/>
    <col min="9" max="16384" width="8.88671875" style="2"/>
  </cols>
  <sheetData>
    <row r="1" spans="1:7" ht="15.6" x14ac:dyDescent="0.3">
      <c r="A1" s="26"/>
      <c r="B1" s="27" t="s">
        <v>18</v>
      </c>
      <c r="C1" s="28"/>
      <c r="D1" s="29"/>
      <c r="E1" s="30"/>
      <c r="F1" s="30"/>
      <c r="G1" s="30"/>
    </row>
    <row r="2" spans="1:7" s="5" customFormat="1" ht="15.6" x14ac:dyDescent="0.3">
      <c r="A2" s="31"/>
      <c r="B2" s="32" t="s">
        <v>366</v>
      </c>
      <c r="C2" s="33"/>
      <c r="D2" s="34"/>
      <c r="E2" s="30"/>
      <c r="F2" s="30"/>
      <c r="G2" s="30"/>
    </row>
    <row r="3" spans="1:7" s="5" customFormat="1" x14ac:dyDescent="0.3">
      <c r="A3" s="31"/>
      <c r="B3" s="35"/>
      <c r="C3" s="33"/>
      <c r="D3" s="34"/>
      <c r="E3" s="30"/>
      <c r="F3" s="30"/>
      <c r="G3" s="30"/>
    </row>
    <row r="4" spans="1:7" s="6" customFormat="1" x14ac:dyDescent="0.3">
      <c r="A4" s="31"/>
      <c r="B4" s="66" t="s">
        <v>12</v>
      </c>
      <c r="C4" s="67"/>
      <c r="D4" s="55"/>
      <c r="E4" s="36"/>
      <c r="F4" s="30"/>
      <c r="G4" s="30"/>
    </row>
    <row r="5" spans="1:7" s="5" customFormat="1" x14ac:dyDescent="0.3">
      <c r="A5" s="31"/>
      <c r="B5" s="64" t="s">
        <v>3</v>
      </c>
      <c r="C5" s="71"/>
      <c r="D5" s="56"/>
      <c r="E5" s="17"/>
      <c r="F5" s="30"/>
      <c r="G5" s="30"/>
    </row>
    <row r="6" spans="1:7" s="5" customFormat="1" x14ac:dyDescent="0.3">
      <c r="A6" s="31"/>
      <c r="B6" s="64" t="s">
        <v>4</v>
      </c>
      <c r="C6" s="71"/>
      <c r="D6" s="57"/>
      <c r="E6" s="17"/>
      <c r="F6" s="30"/>
      <c r="G6" s="30"/>
    </row>
    <row r="7" spans="1:7" s="5" customFormat="1" x14ac:dyDescent="0.3">
      <c r="A7" s="31"/>
      <c r="B7" s="68"/>
      <c r="C7" s="65"/>
      <c r="D7" s="58"/>
      <c r="E7" s="17"/>
      <c r="F7" s="30"/>
      <c r="G7" s="30"/>
    </row>
    <row r="8" spans="1:7" s="5" customFormat="1" x14ac:dyDescent="0.3">
      <c r="A8" s="31"/>
      <c r="B8" s="68"/>
      <c r="C8" s="65"/>
      <c r="D8" s="58"/>
      <c r="E8" s="17"/>
      <c r="F8" s="30"/>
      <c r="G8" s="30"/>
    </row>
    <row r="9" spans="1:7" x14ac:dyDescent="0.3">
      <c r="A9" s="26"/>
      <c r="B9" s="69"/>
      <c r="C9" s="70"/>
      <c r="D9" s="59"/>
      <c r="E9" s="17"/>
      <c r="F9" s="30"/>
      <c r="G9" s="30"/>
    </row>
    <row r="10" spans="1:7" x14ac:dyDescent="0.3">
      <c r="A10" s="26"/>
      <c r="B10" s="64" t="s">
        <v>13</v>
      </c>
      <c r="C10" s="65"/>
      <c r="D10" s="60"/>
      <c r="E10" s="17"/>
      <c r="F10" s="30"/>
      <c r="G10" s="30"/>
    </row>
    <row r="11" spans="1:7" x14ac:dyDescent="0.3">
      <c r="A11" s="26"/>
      <c r="B11" s="64" t="s">
        <v>14</v>
      </c>
      <c r="C11" s="65"/>
      <c r="D11" s="61"/>
      <c r="E11" s="17"/>
      <c r="F11" s="30"/>
      <c r="G11" s="30"/>
    </row>
    <row r="12" spans="1:7" x14ac:dyDescent="0.3">
      <c r="A12" s="26"/>
      <c r="B12" s="33"/>
      <c r="C12" s="33"/>
      <c r="D12" s="29"/>
      <c r="E12" s="30"/>
      <c r="F12" s="30"/>
      <c r="G12" s="30"/>
    </row>
    <row r="13" spans="1:7" s="1" customFormat="1" x14ac:dyDescent="0.3">
      <c r="A13" s="26"/>
      <c r="B13" s="37" t="s">
        <v>5</v>
      </c>
      <c r="C13" s="37" t="s">
        <v>6</v>
      </c>
      <c r="D13" s="38" t="s">
        <v>7</v>
      </c>
      <c r="E13" s="26" t="s">
        <v>220</v>
      </c>
      <c r="F13" s="26" t="s">
        <v>8</v>
      </c>
      <c r="G13" s="26" t="s">
        <v>9</v>
      </c>
    </row>
    <row r="14" spans="1:7" x14ac:dyDescent="0.3">
      <c r="A14" s="62" t="s">
        <v>221</v>
      </c>
      <c r="B14" s="39" t="s">
        <v>162</v>
      </c>
      <c r="C14" s="52"/>
      <c r="D14" s="40" t="s">
        <v>163</v>
      </c>
      <c r="E14" s="39" t="s">
        <v>164</v>
      </c>
      <c r="F14" s="41">
        <v>7.95</v>
      </c>
      <c r="G14" s="41">
        <f>C14*F14</f>
        <v>0</v>
      </c>
    </row>
    <row r="15" spans="1:7" x14ac:dyDescent="0.3">
      <c r="A15" s="62"/>
      <c r="B15" s="42" t="s">
        <v>165</v>
      </c>
      <c r="C15" s="53"/>
      <c r="D15" s="43" t="s">
        <v>166</v>
      </c>
      <c r="E15" s="42" t="s">
        <v>164</v>
      </c>
      <c r="F15" s="44">
        <v>7.95</v>
      </c>
      <c r="G15" s="44">
        <f t="shared" ref="G15:G43" si="0">C15*F15</f>
        <v>0</v>
      </c>
    </row>
    <row r="16" spans="1:7" x14ac:dyDescent="0.3">
      <c r="A16" s="62"/>
      <c r="B16" s="42" t="s">
        <v>167</v>
      </c>
      <c r="C16" s="53"/>
      <c r="D16" s="43" t="s">
        <v>168</v>
      </c>
      <c r="E16" s="42" t="s">
        <v>164</v>
      </c>
      <c r="F16" s="44">
        <v>7.95</v>
      </c>
      <c r="G16" s="44">
        <f t="shared" si="0"/>
        <v>0</v>
      </c>
    </row>
    <row r="17" spans="1:7" x14ac:dyDescent="0.3">
      <c r="A17" s="62"/>
      <c r="B17" s="42" t="s">
        <v>169</v>
      </c>
      <c r="C17" s="53"/>
      <c r="D17" s="43" t="s">
        <v>170</v>
      </c>
      <c r="E17" s="42" t="s">
        <v>171</v>
      </c>
      <c r="F17" s="44">
        <v>4.25</v>
      </c>
      <c r="G17" s="44">
        <f t="shared" si="0"/>
        <v>0</v>
      </c>
    </row>
    <row r="18" spans="1:7" x14ac:dyDescent="0.3">
      <c r="A18" s="62"/>
      <c r="B18" s="42" t="s">
        <v>172</v>
      </c>
      <c r="C18" s="53"/>
      <c r="D18" s="43" t="s">
        <v>173</v>
      </c>
      <c r="E18" s="42" t="s">
        <v>171</v>
      </c>
      <c r="F18" s="44">
        <v>4.25</v>
      </c>
      <c r="G18" s="44">
        <f t="shared" si="0"/>
        <v>0</v>
      </c>
    </row>
    <row r="19" spans="1:7" x14ac:dyDescent="0.3">
      <c r="A19" s="62"/>
      <c r="B19" s="42" t="s">
        <v>174</v>
      </c>
      <c r="C19" s="53"/>
      <c r="D19" s="43" t="s">
        <v>175</v>
      </c>
      <c r="E19" s="42" t="s">
        <v>176</v>
      </c>
      <c r="F19" s="44">
        <v>2.65</v>
      </c>
      <c r="G19" s="44">
        <f t="shared" si="0"/>
        <v>0</v>
      </c>
    </row>
    <row r="20" spans="1:7" x14ac:dyDescent="0.3">
      <c r="A20" s="62"/>
      <c r="B20" s="42" t="s">
        <v>177</v>
      </c>
      <c r="C20" s="53"/>
      <c r="D20" s="43" t="s">
        <v>178</v>
      </c>
      <c r="E20" s="42" t="s">
        <v>164</v>
      </c>
      <c r="F20" s="44">
        <v>7.95</v>
      </c>
      <c r="G20" s="44">
        <f t="shared" si="0"/>
        <v>0</v>
      </c>
    </row>
    <row r="21" spans="1:7" x14ac:dyDescent="0.3">
      <c r="A21" s="62"/>
      <c r="B21" s="42" t="s">
        <v>179</v>
      </c>
      <c r="C21" s="53"/>
      <c r="D21" s="43" t="s">
        <v>180</v>
      </c>
      <c r="E21" s="42" t="s">
        <v>164</v>
      </c>
      <c r="F21" s="44">
        <v>7.95</v>
      </c>
      <c r="G21" s="44">
        <f t="shared" si="0"/>
        <v>0</v>
      </c>
    </row>
    <row r="22" spans="1:7" x14ac:dyDescent="0.3">
      <c r="A22" s="63"/>
      <c r="B22" s="42" t="s">
        <v>181</v>
      </c>
      <c r="C22" s="53"/>
      <c r="D22" s="43" t="s">
        <v>182</v>
      </c>
      <c r="E22" s="42" t="s">
        <v>164</v>
      </c>
      <c r="F22" s="44">
        <v>7.95</v>
      </c>
      <c r="G22" s="44">
        <f t="shared" si="0"/>
        <v>0</v>
      </c>
    </row>
    <row r="23" spans="1:7" x14ac:dyDescent="0.3">
      <c r="A23" s="63"/>
      <c r="B23" s="42" t="s">
        <v>183</v>
      </c>
      <c r="C23" s="53"/>
      <c r="D23" s="43" t="s">
        <v>184</v>
      </c>
      <c r="E23" s="42" t="s">
        <v>164</v>
      </c>
      <c r="F23" s="44">
        <v>7.95</v>
      </c>
      <c r="G23" s="44">
        <f t="shared" si="0"/>
        <v>0</v>
      </c>
    </row>
    <row r="24" spans="1:7" x14ac:dyDescent="0.3">
      <c r="A24" s="63"/>
      <c r="B24" s="42" t="s">
        <v>185</v>
      </c>
      <c r="C24" s="53"/>
      <c r="D24" s="43" t="s">
        <v>186</v>
      </c>
      <c r="E24" s="42" t="s">
        <v>164</v>
      </c>
      <c r="F24" s="44">
        <v>7.95</v>
      </c>
      <c r="G24" s="44">
        <f t="shared" si="0"/>
        <v>0</v>
      </c>
    </row>
    <row r="25" spans="1:7" x14ac:dyDescent="0.3">
      <c r="A25" s="63"/>
      <c r="B25" s="42" t="s">
        <v>187</v>
      </c>
      <c r="C25" s="53"/>
      <c r="D25" s="43" t="s">
        <v>188</v>
      </c>
      <c r="E25" s="42" t="s">
        <v>171</v>
      </c>
      <c r="F25" s="44">
        <v>4.25</v>
      </c>
      <c r="G25" s="44">
        <f t="shared" si="0"/>
        <v>0</v>
      </c>
    </row>
    <row r="26" spans="1:7" x14ac:dyDescent="0.3">
      <c r="A26" s="63"/>
      <c r="B26" s="42" t="s">
        <v>189</v>
      </c>
      <c r="C26" s="53"/>
      <c r="D26" s="43" t="s">
        <v>190</v>
      </c>
      <c r="E26" s="42" t="s">
        <v>171</v>
      </c>
      <c r="F26" s="44">
        <v>4.25</v>
      </c>
      <c r="G26" s="44">
        <f t="shared" si="0"/>
        <v>0</v>
      </c>
    </row>
    <row r="27" spans="1:7" x14ac:dyDescent="0.3">
      <c r="A27" s="63"/>
      <c r="B27" s="42" t="s">
        <v>191</v>
      </c>
      <c r="C27" s="53"/>
      <c r="D27" s="43" t="s">
        <v>192</v>
      </c>
      <c r="E27" s="42" t="s">
        <v>164</v>
      </c>
      <c r="F27" s="44">
        <v>7.95</v>
      </c>
      <c r="G27" s="44">
        <f t="shared" si="0"/>
        <v>0</v>
      </c>
    </row>
    <row r="28" spans="1:7" x14ac:dyDescent="0.3">
      <c r="A28" s="63"/>
      <c r="B28" s="42" t="s">
        <v>193</v>
      </c>
      <c r="C28" s="53"/>
      <c r="D28" s="43" t="s">
        <v>194</v>
      </c>
      <c r="E28" s="42" t="s">
        <v>164</v>
      </c>
      <c r="F28" s="44">
        <v>7.95</v>
      </c>
      <c r="G28" s="44">
        <f t="shared" si="0"/>
        <v>0</v>
      </c>
    </row>
    <row r="29" spans="1:7" x14ac:dyDescent="0.3">
      <c r="A29" s="63"/>
      <c r="B29" s="42" t="s">
        <v>195</v>
      </c>
      <c r="C29" s="53"/>
      <c r="D29" s="43" t="s">
        <v>196</v>
      </c>
      <c r="E29" s="42" t="s">
        <v>197</v>
      </c>
      <c r="F29" s="44">
        <v>7.95</v>
      </c>
      <c r="G29" s="44">
        <f t="shared" si="0"/>
        <v>0</v>
      </c>
    </row>
    <row r="30" spans="1:7" x14ac:dyDescent="0.3">
      <c r="A30" s="63"/>
      <c r="B30" s="42" t="s">
        <v>198</v>
      </c>
      <c r="C30" s="53"/>
      <c r="D30" s="43" t="s">
        <v>135</v>
      </c>
      <c r="E30" s="42" t="s">
        <v>197</v>
      </c>
      <c r="F30" s="44">
        <v>7.95</v>
      </c>
      <c r="G30" s="44">
        <f t="shared" si="0"/>
        <v>0</v>
      </c>
    </row>
    <row r="31" spans="1:7" x14ac:dyDescent="0.3">
      <c r="A31" s="63"/>
      <c r="B31" s="42" t="s">
        <v>199</v>
      </c>
      <c r="C31" s="53"/>
      <c r="D31" s="43" t="s">
        <v>2</v>
      </c>
      <c r="E31" s="42" t="s">
        <v>197</v>
      </c>
      <c r="F31" s="44">
        <v>7.95</v>
      </c>
      <c r="G31" s="44">
        <f t="shared" si="0"/>
        <v>0</v>
      </c>
    </row>
    <row r="32" spans="1:7" x14ac:dyDescent="0.3">
      <c r="A32" s="63"/>
      <c r="B32" s="42" t="s">
        <v>200</v>
      </c>
      <c r="C32" s="53"/>
      <c r="D32" s="43" t="s">
        <v>201</v>
      </c>
      <c r="E32" s="42" t="s">
        <v>222</v>
      </c>
      <c r="F32" s="44">
        <v>7.95</v>
      </c>
      <c r="G32" s="44">
        <f t="shared" si="0"/>
        <v>0</v>
      </c>
    </row>
    <row r="33" spans="1:7" x14ac:dyDescent="0.3">
      <c r="A33" s="63"/>
      <c r="B33" s="42" t="s">
        <v>202</v>
      </c>
      <c r="C33" s="53"/>
      <c r="D33" s="43" t="s">
        <v>203</v>
      </c>
      <c r="E33" s="42" t="s">
        <v>222</v>
      </c>
      <c r="F33" s="44">
        <v>7.95</v>
      </c>
      <c r="G33" s="44">
        <f t="shared" si="0"/>
        <v>0</v>
      </c>
    </row>
    <row r="34" spans="1:7" x14ac:dyDescent="0.3">
      <c r="A34" s="63"/>
      <c r="B34" s="42" t="s">
        <v>204</v>
      </c>
      <c r="C34" s="53"/>
      <c r="D34" s="43" t="s">
        <v>205</v>
      </c>
      <c r="E34" s="42" t="s">
        <v>222</v>
      </c>
      <c r="F34" s="44">
        <v>7.95</v>
      </c>
      <c r="G34" s="44">
        <f t="shared" si="0"/>
        <v>0</v>
      </c>
    </row>
    <row r="35" spans="1:7" x14ac:dyDescent="0.3">
      <c r="A35" s="63"/>
      <c r="B35" s="42" t="s">
        <v>206</v>
      </c>
      <c r="C35" s="53"/>
      <c r="D35" s="43" t="s">
        <v>207</v>
      </c>
      <c r="E35" s="42" t="s">
        <v>222</v>
      </c>
      <c r="F35" s="44">
        <v>7.95</v>
      </c>
      <c r="G35" s="44">
        <f t="shared" si="0"/>
        <v>0</v>
      </c>
    </row>
    <row r="36" spans="1:7" x14ac:dyDescent="0.3">
      <c r="A36" s="63"/>
      <c r="B36" s="42" t="s">
        <v>208</v>
      </c>
      <c r="C36" s="53"/>
      <c r="D36" s="43" t="s">
        <v>209</v>
      </c>
      <c r="E36" s="42" t="s">
        <v>222</v>
      </c>
      <c r="F36" s="44">
        <v>7.95</v>
      </c>
      <c r="G36" s="44">
        <f t="shared" si="0"/>
        <v>0</v>
      </c>
    </row>
    <row r="37" spans="1:7" x14ac:dyDescent="0.3">
      <c r="A37" s="63"/>
      <c r="B37" s="42" t="s">
        <v>210</v>
      </c>
      <c r="C37" s="53"/>
      <c r="D37" s="43" t="s">
        <v>211</v>
      </c>
      <c r="E37" s="42" t="s">
        <v>222</v>
      </c>
      <c r="F37" s="44">
        <v>7.95</v>
      </c>
      <c r="G37" s="44">
        <f t="shared" si="0"/>
        <v>0</v>
      </c>
    </row>
    <row r="38" spans="1:7" x14ac:dyDescent="0.3">
      <c r="A38" s="63"/>
      <c r="B38" s="42" t="s">
        <v>212</v>
      </c>
      <c r="C38" s="53"/>
      <c r="D38" s="43" t="s">
        <v>213</v>
      </c>
      <c r="E38" s="42" t="s">
        <v>222</v>
      </c>
      <c r="F38" s="44">
        <v>7.95</v>
      </c>
      <c r="G38" s="44">
        <f t="shared" si="0"/>
        <v>0</v>
      </c>
    </row>
    <row r="39" spans="1:7" x14ac:dyDescent="0.3">
      <c r="A39" s="63"/>
      <c r="B39" s="42" t="s">
        <v>214</v>
      </c>
      <c r="C39" s="53"/>
      <c r="D39" s="43" t="s">
        <v>215</v>
      </c>
      <c r="E39" s="42" t="s">
        <v>222</v>
      </c>
      <c r="F39" s="44">
        <v>7.95</v>
      </c>
      <c r="G39" s="44">
        <f t="shared" si="0"/>
        <v>0</v>
      </c>
    </row>
    <row r="40" spans="1:7" x14ac:dyDescent="0.3">
      <c r="A40" s="63"/>
      <c r="B40" s="42" t="s">
        <v>216</v>
      </c>
      <c r="C40" s="53"/>
      <c r="D40" s="43" t="s">
        <v>217</v>
      </c>
      <c r="E40" s="42" t="s">
        <v>223</v>
      </c>
      <c r="F40" s="44">
        <v>7.95</v>
      </c>
      <c r="G40" s="44">
        <f t="shared" si="0"/>
        <v>0</v>
      </c>
    </row>
    <row r="41" spans="1:7" x14ac:dyDescent="0.3">
      <c r="A41" s="63"/>
      <c r="B41" s="42" t="s">
        <v>218</v>
      </c>
      <c r="C41" s="53"/>
      <c r="D41" s="43" t="s">
        <v>219</v>
      </c>
      <c r="E41" s="42" t="s">
        <v>223</v>
      </c>
      <c r="F41" s="44">
        <v>7.95</v>
      </c>
      <c r="G41" s="44">
        <f t="shared" si="0"/>
        <v>0</v>
      </c>
    </row>
    <row r="42" spans="1:7" x14ac:dyDescent="0.3">
      <c r="A42" s="72"/>
      <c r="B42" s="42" t="s">
        <v>370</v>
      </c>
      <c r="C42" s="53"/>
      <c r="D42" s="43" t="s">
        <v>372</v>
      </c>
      <c r="E42" s="42" t="s">
        <v>373</v>
      </c>
      <c r="F42" s="44">
        <v>7.95</v>
      </c>
      <c r="G42" s="44">
        <f t="shared" si="0"/>
        <v>0</v>
      </c>
    </row>
    <row r="43" spans="1:7" x14ac:dyDescent="0.3">
      <c r="A43" s="72"/>
      <c r="B43" s="45" t="s">
        <v>371</v>
      </c>
      <c r="C43" s="54"/>
      <c r="D43" s="46" t="s">
        <v>379</v>
      </c>
      <c r="E43" s="45" t="s">
        <v>373</v>
      </c>
      <c r="F43" s="47">
        <v>7.95</v>
      </c>
      <c r="G43" s="47">
        <f t="shared" si="0"/>
        <v>0</v>
      </c>
    </row>
    <row r="44" spans="1:7" ht="15" thickBot="1" x14ac:dyDescent="0.35">
      <c r="A44" s="26"/>
      <c r="B44" s="26"/>
      <c r="C44" s="26"/>
      <c r="D44" s="29"/>
      <c r="E44" s="30"/>
      <c r="F44" s="30"/>
      <c r="G44" s="48">
        <f>SUM(G14:G43)</f>
        <v>0</v>
      </c>
    </row>
    <row r="45" spans="1:7" x14ac:dyDescent="0.3">
      <c r="A45" s="26"/>
      <c r="B45" s="26"/>
      <c r="C45" s="26"/>
      <c r="D45" s="29"/>
      <c r="E45" s="30"/>
      <c r="F45" s="30"/>
      <c r="G45" s="49"/>
    </row>
    <row r="46" spans="1:7" x14ac:dyDescent="0.3">
      <c r="A46" s="62" t="s">
        <v>367</v>
      </c>
      <c r="B46" s="39" t="s">
        <v>224</v>
      </c>
      <c r="C46" s="52"/>
      <c r="D46" s="40" t="s">
        <v>225</v>
      </c>
      <c r="E46" s="39" t="s">
        <v>164</v>
      </c>
      <c r="F46" s="41">
        <v>7.95</v>
      </c>
      <c r="G46" s="41">
        <f t="shared" ref="G46:G109" si="1">C46*F46</f>
        <v>0</v>
      </c>
    </row>
    <row r="47" spans="1:7" x14ac:dyDescent="0.3">
      <c r="A47" s="62"/>
      <c r="B47" s="42" t="s">
        <v>226</v>
      </c>
      <c r="C47" s="53"/>
      <c r="D47" s="43" t="s">
        <v>227</v>
      </c>
      <c r="E47" s="42" t="s">
        <v>164</v>
      </c>
      <c r="F47" s="44">
        <v>7.95</v>
      </c>
      <c r="G47" s="44">
        <f t="shared" si="1"/>
        <v>0</v>
      </c>
    </row>
    <row r="48" spans="1:7" x14ac:dyDescent="0.3">
      <c r="A48" s="62"/>
      <c r="B48" s="42" t="s">
        <v>228</v>
      </c>
      <c r="C48" s="53"/>
      <c r="D48" s="43" t="s">
        <v>229</v>
      </c>
      <c r="E48" s="42" t="s">
        <v>164</v>
      </c>
      <c r="F48" s="44">
        <v>7.95</v>
      </c>
      <c r="G48" s="44">
        <f t="shared" si="1"/>
        <v>0</v>
      </c>
    </row>
    <row r="49" spans="1:7" x14ac:dyDescent="0.3">
      <c r="A49" s="62"/>
      <c r="B49" s="42" t="s">
        <v>230</v>
      </c>
      <c r="C49" s="53"/>
      <c r="D49" s="43" t="s">
        <v>231</v>
      </c>
      <c r="E49" s="42" t="s">
        <v>164</v>
      </c>
      <c r="F49" s="44">
        <v>7.95</v>
      </c>
      <c r="G49" s="44">
        <f t="shared" si="1"/>
        <v>0</v>
      </c>
    </row>
    <row r="50" spans="1:7" x14ac:dyDescent="0.3">
      <c r="A50" s="62"/>
      <c r="B50" s="42" t="s">
        <v>232</v>
      </c>
      <c r="C50" s="53"/>
      <c r="D50" s="43" t="s">
        <v>233</v>
      </c>
      <c r="E50" s="42" t="s">
        <v>176</v>
      </c>
      <c r="F50" s="44">
        <v>2.65</v>
      </c>
      <c r="G50" s="44">
        <f t="shared" si="1"/>
        <v>0</v>
      </c>
    </row>
    <row r="51" spans="1:7" x14ac:dyDescent="0.3">
      <c r="A51" s="62"/>
      <c r="B51" s="42" t="s">
        <v>234</v>
      </c>
      <c r="C51" s="53"/>
      <c r="D51" s="43" t="s">
        <v>235</v>
      </c>
      <c r="E51" s="42" t="s">
        <v>176</v>
      </c>
      <c r="F51" s="44">
        <v>2.65</v>
      </c>
      <c r="G51" s="44">
        <f t="shared" si="1"/>
        <v>0</v>
      </c>
    </row>
    <row r="52" spans="1:7" x14ac:dyDescent="0.3">
      <c r="A52" s="62"/>
      <c r="B52" s="42" t="s">
        <v>236</v>
      </c>
      <c r="C52" s="53"/>
      <c r="D52" s="43" t="s">
        <v>237</v>
      </c>
      <c r="E52" s="42" t="s">
        <v>164</v>
      </c>
      <c r="F52" s="44">
        <v>7.95</v>
      </c>
      <c r="G52" s="44">
        <f t="shared" si="1"/>
        <v>0</v>
      </c>
    </row>
    <row r="53" spans="1:7" x14ac:dyDescent="0.3">
      <c r="A53" s="62"/>
      <c r="B53" s="42" t="s">
        <v>238</v>
      </c>
      <c r="C53" s="53"/>
      <c r="D53" s="43" t="s">
        <v>239</v>
      </c>
      <c r="E53" s="42" t="s">
        <v>164</v>
      </c>
      <c r="F53" s="44">
        <v>7.95</v>
      </c>
      <c r="G53" s="44">
        <f t="shared" si="1"/>
        <v>0</v>
      </c>
    </row>
    <row r="54" spans="1:7" x14ac:dyDescent="0.3">
      <c r="A54" s="62"/>
      <c r="B54" s="42" t="s">
        <v>240</v>
      </c>
      <c r="C54" s="53"/>
      <c r="D54" s="43" t="s">
        <v>241</v>
      </c>
      <c r="E54" s="42" t="s">
        <v>164</v>
      </c>
      <c r="F54" s="44">
        <v>7.95</v>
      </c>
      <c r="G54" s="44">
        <f t="shared" si="1"/>
        <v>0</v>
      </c>
    </row>
    <row r="55" spans="1:7" x14ac:dyDescent="0.3">
      <c r="A55" s="62"/>
      <c r="B55" s="42" t="s">
        <v>242</v>
      </c>
      <c r="C55" s="53"/>
      <c r="D55" s="43" t="s">
        <v>243</v>
      </c>
      <c r="E55" s="42" t="s">
        <v>164</v>
      </c>
      <c r="F55" s="44">
        <v>7.95</v>
      </c>
      <c r="G55" s="44">
        <f t="shared" si="1"/>
        <v>0</v>
      </c>
    </row>
    <row r="56" spans="1:7" x14ac:dyDescent="0.3">
      <c r="A56" s="62"/>
      <c r="B56" s="42" t="s">
        <v>244</v>
      </c>
      <c r="C56" s="53"/>
      <c r="D56" s="43" t="s">
        <v>245</v>
      </c>
      <c r="E56" s="42" t="s">
        <v>176</v>
      </c>
      <c r="F56" s="44">
        <v>2.65</v>
      </c>
      <c r="G56" s="44">
        <f t="shared" si="1"/>
        <v>0</v>
      </c>
    </row>
    <row r="57" spans="1:7" x14ac:dyDescent="0.3">
      <c r="A57" s="63"/>
      <c r="B57" s="42" t="s">
        <v>246</v>
      </c>
      <c r="C57" s="53"/>
      <c r="D57" s="43" t="s">
        <v>247</v>
      </c>
      <c r="E57" s="42" t="s">
        <v>164</v>
      </c>
      <c r="F57" s="44">
        <v>7.95</v>
      </c>
      <c r="G57" s="44">
        <f t="shared" si="1"/>
        <v>0</v>
      </c>
    </row>
    <row r="58" spans="1:7" x14ac:dyDescent="0.3">
      <c r="A58" s="63"/>
      <c r="B58" s="42" t="s">
        <v>248</v>
      </c>
      <c r="C58" s="53"/>
      <c r="D58" s="43" t="s">
        <v>249</v>
      </c>
      <c r="E58" s="42" t="s">
        <v>164</v>
      </c>
      <c r="F58" s="44">
        <v>7.95</v>
      </c>
      <c r="G58" s="44">
        <f t="shared" si="1"/>
        <v>0</v>
      </c>
    </row>
    <row r="59" spans="1:7" x14ac:dyDescent="0.3">
      <c r="A59" s="63"/>
      <c r="B59" s="42" t="s">
        <v>250</v>
      </c>
      <c r="C59" s="53"/>
      <c r="D59" s="43" t="s">
        <v>251</v>
      </c>
      <c r="E59" s="42" t="s">
        <v>164</v>
      </c>
      <c r="F59" s="44">
        <v>7.95</v>
      </c>
      <c r="G59" s="44">
        <f t="shared" si="1"/>
        <v>0</v>
      </c>
    </row>
    <row r="60" spans="1:7" x14ac:dyDescent="0.3">
      <c r="A60" s="63"/>
      <c r="B60" s="42" t="s">
        <v>252</v>
      </c>
      <c r="C60" s="53"/>
      <c r="D60" s="43" t="s">
        <v>253</v>
      </c>
      <c r="E60" s="42" t="s">
        <v>164</v>
      </c>
      <c r="F60" s="44">
        <v>7.95</v>
      </c>
      <c r="G60" s="44">
        <f t="shared" si="1"/>
        <v>0</v>
      </c>
    </row>
    <row r="61" spans="1:7" x14ac:dyDescent="0.3">
      <c r="A61" s="63"/>
      <c r="B61" s="42" t="s">
        <v>254</v>
      </c>
      <c r="C61" s="53"/>
      <c r="D61" s="43" t="s">
        <v>255</v>
      </c>
      <c r="E61" s="42" t="s">
        <v>176</v>
      </c>
      <c r="F61" s="44">
        <v>2.65</v>
      </c>
      <c r="G61" s="44">
        <f t="shared" si="1"/>
        <v>0</v>
      </c>
    </row>
    <row r="62" spans="1:7" x14ac:dyDescent="0.3">
      <c r="A62" s="63"/>
      <c r="B62" s="42" t="s">
        <v>256</v>
      </c>
      <c r="C62" s="53"/>
      <c r="D62" s="43" t="s">
        <v>257</v>
      </c>
      <c r="E62" s="42" t="s">
        <v>176</v>
      </c>
      <c r="F62" s="44">
        <v>2.65</v>
      </c>
      <c r="G62" s="44">
        <f t="shared" si="1"/>
        <v>0</v>
      </c>
    </row>
    <row r="63" spans="1:7" x14ac:dyDescent="0.3">
      <c r="A63" s="63"/>
      <c r="B63" s="42" t="s">
        <v>258</v>
      </c>
      <c r="C63" s="53"/>
      <c r="D63" s="43" t="s">
        <v>259</v>
      </c>
      <c r="E63" s="42" t="s">
        <v>164</v>
      </c>
      <c r="F63" s="44">
        <v>7.95</v>
      </c>
      <c r="G63" s="44">
        <f t="shared" si="1"/>
        <v>0</v>
      </c>
    </row>
    <row r="64" spans="1:7" x14ac:dyDescent="0.3">
      <c r="A64" s="63"/>
      <c r="B64" s="42" t="s">
        <v>260</v>
      </c>
      <c r="C64" s="53"/>
      <c r="D64" s="43" t="s">
        <v>261</v>
      </c>
      <c r="E64" s="42" t="s">
        <v>164</v>
      </c>
      <c r="F64" s="44">
        <v>7.95</v>
      </c>
      <c r="G64" s="44">
        <f t="shared" si="1"/>
        <v>0</v>
      </c>
    </row>
    <row r="65" spans="1:7" x14ac:dyDescent="0.3">
      <c r="A65" s="63"/>
      <c r="B65" s="42" t="s">
        <v>262</v>
      </c>
      <c r="C65" s="53"/>
      <c r="D65" s="43" t="s">
        <v>263</v>
      </c>
      <c r="E65" s="42" t="s">
        <v>164</v>
      </c>
      <c r="F65" s="44">
        <v>7.95</v>
      </c>
      <c r="G65" s="44">
        <f t="shared" si="1"/>
        <v>0</v>
      </c>
    </row>
    <row r="66" spans="1:7" x14ac:dyDescent="0.3">
      <c r="A66" s="63"/>
      <c r="B66" s="42" t="s">
        <v>264</v>
      </c>
      <c r="C66" s="53"/>
      <c r="D66" s="43" t="s">
        <v>265</v>
      </c>
      <c r="E66" s="42" t="s">
        <v>164</v>
      </c>
      <c r="F66" s="44">
        <v>7.95</v>
      </c>
      <c r="G66" s="44">
        <f t="shared" si="1"/>
        <v>0</v>
      </c>
    </row>
    <row r="67" spans="1:7" x14ac:dyDescent="0.3">
      <c r="A67" s="63"/>
      <c r="B67" s="42" t="s">
        <v>266</v>
      </c>
      <c r="C67" s="53"/>
      <c r="D67" s="43" t="s">
        <v>267</v>
      </c>
      <c r="E67" s="42" t="s">
        <v>176</v>
      </c>
      <c r="F67" s="44">
        <v>2.65</v>
      </c>
      <c r="G67" s="44">
        <f t="shared" si="1"/>
        <v>0</v>
      </c>
    </row>
    <row r="68" spans="1:7" x14ac:dyDescent="0.3">
      <c r="A68" s="63"/>
      <c r="B68" s="42" t="s">
        <v>268</v>
      </c>
      <c r="C68" s="53"/>
      <c r="D68" s="43" t="s">
        <v>269</v>
      </c>
      <c r="E68" s="42" t="s">
        <v>164</v>
      </c>
      <c r="F68" s="44">
        <v>7.95</v>
      </c>
      <c r="G68" s="44">
        <f t="shared" si="1"/>
        <v>0</v>
      </c>
    </row>
    <row r="69" spans="1:7" x14ac:dyDescent="0.3">
      <c r="A69" s="63"/>
      <c r="B69" s="42" t="s">
        <v>270</v>
      </c>
      <c r="C69" s="53"/>
      <c r="D69" s="43" t="s">
        <v>271</v>
      </c>
      <c r="E69" s="42" t="s">
        <v>197</v>
      </c>
      <c r="F69" s="44">
        <v>4</v>
      </c>
      <c r="G69" s="44">
        <f t="shared" si="1"/>
        <v>0</v>
      </c>
    </row>
    <row r="70" spans="1:7" x14ac:dyDescent="0.3">
      <c r="A70" s="63"/>
      <c r="B70" s="42" t="s">
        <v>272</v>
      </c>
      <c r="C70" s="53"/>
      <c r="D70" s="43" t="s">
        <v>273</v>
      </c>
      <c r="E70" s="42" t="s">
        <v>164</v>
      </c>
      <c r="F70" s="44">
        <v>7.95</v>
      </c>
      <c r="G70" s="44">
        <f t="shared" si="1"/>
        <v>0</v>
      </c>
    </row>
    <row r="71" spans="1:7" x14ac:dyDescent="0.3">
      <c r="A71" s="63"/>
      <c r="B71" s="42" t="s">
        <v>274</v>
      </c>
      <c r="C71" s="53"/>
      <c r="D71" s="43" t="s">
        <v>275</v>
      </c>
      <c r="E71" s="42" t="s">
        <v>164</v>
      </c>
      <c r="F71" s="44">
        <v>7.95</v>
      </c>
      <c r="G71" s="44">
        <f t="shared" si="1"/>
        <v>0</v>
      </c>
    </row>
    <row r="72" spans="1:7" x14ac:dyDescent="0.3">
      <c r="A72" s="63"/>
      <c r="B72" s="42" t="s">
        <v>276</v>
      </c>
      <c r="C72" s="53"/>
      <c r="D72" s="43" t="s">
        <v>277</v>
      </c>
      <c r="E72" s="42" t="s">
        <v>197</v>
      </c>
      <c r="F72" s="44">
        <v>4</v>
      </c>
      <c r="G72" s="44">
        <f t="shared" si="1"/>
        <v>0</v>
      </c>
    </row>
    <row r="73" spans="1:7" x14ac:dyDescent="0.3">
      <c r="A73" s="63"/>
      <c r="B73" s="42" t="s">
        <v>278</v>
      </c>
      <c r="C73" s="53"/>
      <c r="D73" s="43" t="s">
        <v>279</v>
      </c>
      <c r="E73" s="42" t="s">
        <v>164</v>
      </c>
      <c r="F73" s="44">
        <v>7.95</v>
      </c>
      <c r="G73" s="44">
        <f t="shared" si="1"/>
        <v>0</v>
      </c>
    </row>
    <row r="74" spans="1:7" x14ac:dyDescent="0.3">
      <c r="A74" s="63"/>
      <c r="B74" s="42" t="s">
        <v>280</v>
      </c>
      <c r="C74" s="53"/>
      <c r="D74" s="43" t="s">
        <v>196</v>
      </c>
      <c r="E74" s="42" t="s">
        <v>197</v>
      </c>
      <c r="F74" s="44">
        <v>7.95</v>
      </c>
      <c r="G74" s="44">
        <f t="shared" si="1"/>
        <v>0</v>
      </c>
    </row>
    <row r="75" spans="1:7" x14ac:dyDescent="0.3">
      <c r="A75" s="63"/>
      <c r="B75" s="42" t="s">
        <v>281</v>
      </c>
      <c r="C75" s="53"/>
      <c r="D75" s="43" t="s">
        <v>135</v>
      </c>
      <c r="E75" s="42" t="s">
        <v>197</v>
      </c>
      <c r="F75" s="44">
        <v>7.95</v>
      </c>
      <c r="G75" s="44">
        <f t="shared" si="1"/>
        <v>0</v>
      </c>
    </row>
    <row r="76" spans="1:7" x14ac:dyDescent="0.3">
      <c r="A76" s="63"/>
      <c r="B76" s="42" t="s">
        <v>282</v>
      </c>
      <c r="C76" s="53"/>
      <c r="D76" s="43" t="s">
        <v>283</v>
      </c>
      <c r="E76" s="42" t="s">
        <v>197</v>
      </c>
      <c r="F76" s="44">
        <v>7.95</v>
      </c>
      <c r="G76" s="44">
        <f t="shared" si="1"/>
        <v>0</v>
      </c>
    </row>
    <row r="77" spans="1:7" x14ac:dyDescent="0.3">
      <c r="A77" s="63"/>
      <c r="B77" s="42" t="s">
        <v>284</v>
      </c>
      <c r="C77" s="53"/>
      <c r="D77" s="43" t="s">
        <v>285</v>
      </c>
      <c r="E77" s="42" t="s">
        <v>197</v>
      </c>
      <c r="F77" s="44">
        <v>7.95</v>
      </c>
      <c r="G77" s="44">
        <f t="shared" si="1"/>
        <v>0</v>
      </c>
    </row>
    <row r="78" spans="1:7" x14ac:dyDescent="0.3">
      <c r="A78" s="63"/>
      <c r="B78" s="42" t="s">
        <v>286</v>
      </c>
      <c r="C78" s="53"/>
      <c r="D78" s="43" t="s">
        <v>287</v>
      </c>
      <c r="E78" s="42" t="s">
        <v>288</v>
      </c>
      <c r="F78" s="44">
        <v>4.25</v>
      </c>
      <c r="G78" s="44">
        <f t="shared" si="1"/>
        <v>0</v>
      </c>
    </row>
    <row r="79" spans="1:7" x14ac:dyDescent="0.3">
      <c r="A79" s="63"/>
      <c r="B79" s="42" t="s">
        <v>289</v>
      </c>
      <c r="C79" s="53"/>
      <c r="D79" s="43" t="s">
        <v>290</v>
      </c>
      <c r="E79" s="42" t="s">
        <v>288</v>
      </c>
      <c r="F79" s="44">
        <v>4.25</v>
      </c>
      <c r="G79" s="44">
        <f t="shared" si="1"/>
        <v>0</v>
      </c>
    </row>
    <row r="80" spans="1:7" x14ac:dyDescent="0.3">
      <c r="A80" s="63"/>
      <c r="B80" s="42" t="s">
        <v>291</v>
      </c>
      <c r="C80" s="53"/>
      <c r="D80" s="43" t="s">
        <v>292</v>
      </c>
      <c r="E80" s="42" t="s">
        <v>197</v>
      </c>
      <c r="F80" s="44">
        <v>7.95</v>
      </c>
      <c r="G80" s="44">
        <f t="shared" si="1"/>
        <v>0</v>
      </c>
    </row>
    <row r="81" spans="1:7" x14ac:dyDescent="0.3">
      <c r="A81" s="63"/>
      <c r="B81" s="42" t="s">
        <v>293</v>
      </c>
      <c r="C81" s="53"/>
      <c r="D81" s="43" t="s">
        <v>294</v>
      </c>
      <c r="E81" s="42" t="s">
        <v>197</v>
      </c>
      <c r="F81" s="44">
        <v>7.95</v>
      </c>
      <c r="G81" s="44">
        <f t="shared" si="1"/>
        <v>0</v>
      </c>
    </row>
    <row r="82" spans="1:7" x14ac:dyDescent="0.3">
      <c r="A82" s="63"/>
      <c r="B82" s="42" t="s">
        <v>295</v>
      </c>
      <c r="C82" s="53"/>
      <c r="D82" s="43" t="s">
        <v>296</v>
      </c>
      <c r="E82" s="42" t="s">
        <v>164</v>
      </c>
      <c r="F82" s="44">
        <v>7.95</v>
      </c>
      <c r="G82" s="44">
        <f t="shared" si="1"/>
        <v>0</v>
      </c>
    </row>
    <row r="83" spans="1:7" x14ac:dyDescent="0.3">
      <c r="A83" s="63"/>
      <c r="B83" s="42" t="s">
        <v>297</v>
      </c>
      <c r="C83" s="53"/>
      <c r="D83" s="43" t="s">
        <v>298</v>
      </c>
      <c r="E83" s="42" t="s">
        <v>164</v>
      </c>
      <c r="F83" s="44">
        <v>7.95</v>
      </c>
      <c r="G83" s="44">
        <f t="shared" si="1"/>
        <v>0</v>
      </c>
    </row>
    <row r="84" spans="1:7" x14ac:dyDescent="0.3">
      <c r="A84" s="63"/>
      <c r="B84" s="42" t="s">
        <v>299</v>
      </c>
      <c r="C84" s="53"/>
      <c r="D84" s="43" t="s">
        <v>300</v>
      </c>
      <c r="E84" s="42" t="s">
        <v>197</v>
      </c>
      <c r="F84" s="44">
        <v>7.95</v>
      </c>
      <c r="G84" s="44">
        <f t="shared" si="1"/>
        <v>0</v>
      </c>
    </row>
    <row r="85" spans="1:7" x14ac:dyDescent="0.3">
      <c r="A85" s="63"/>
      <c r="B85" s="42" t="s">
        <v>301</v>
      </c>
      <c r="C85" s="53"/>
      <c r="D85" s="43" t="s">
        <v>302</v>
      </c>
      <c r="E85" s="42" t="s">
        <v>164</v>
      </c>
      <c r="F85" s="44">
        <v>7.95</v>
      </c>
      <c r="G85" s="44">
        <f t="shared" si="1"/>
        <v>0</v>
      </c>
    </row>
    <row r="86" spans="1:7" x14ac:dyDescent="0.3">
      <c r="A86" s="63"/>
      <c r="B86" s="42" t="s">
        <v>303</v>
      </c>
      <c r="C86" s="53"/>
      <c r="D86" s="43" t="s">
        <v>304</v>
      </c>
      <c r="E86" s="42" t="s">
        <v>164</v>
      </c>
      <c r="F86" s="44">
        <v>7.95</v>
      </c>
      <c r="G86" s="44">
        <f t="shared" si="1"/>
        <v>0</v>
      </c>
    </row>
    <row r="87" spans="1:7" x14ac:dyDescent="0.3">
      <c r="A87" s="63"/>
      <c r="B87" s="42" t="s">
        <v>305</v>
      </c>
      <c r="C87" s="53"/>
      <c r="D87" s="43" t="s">
        <v>306</v>
      </c>
      <c r="E87" s="42" t="s">
        <v>197</v>
      </c>
      <c r="F87" s="44">
        <v>7.95</v>
      </c>
      <c r="G87" s="44">
        <f t="shared" si="1"/>
        <v>0</v>
      </c>
    </row>
    <row r="88" spans="1:7" x14ac:dyDescent="0.3">
      <c r="A88" s="63"/>
      <c r="B88" s="42" t="s">
        <v>307</v>
      </c>
      <c r="C88" s="53"/>
      <c r="D88" s="43" t="s">
        <v>308</v>
      </c>
      <c r="E88" s="42" t="s">
        <v>197</v>
      </c>
      <c r="F88" s="44">
        <v>7.95</v>
      </c>
      <c r="G88" s="44">
        <f t="shared" si="1"/>
        <v>0</v>
      </c>
    </row>
    <row r="89" spans="1:7" x14ac:dyDescent="0.3">
      <c r="A89" s="63"/>
      <c r="B89" s="42" t="s">
        <v>309</v>
      </c>
      <c r="C89" s="53"/>
      <c r="D89" s="43" t="s">
        <v>310</v>
      </c>
      <c r="E89" s="42" t="s">
        <v>197</v>
      </c>
      <c r="F89" s="44">
        <v>7.95</v>
      </c>
      <c r="G89" s="44">
        <f t="shared" si="1"/>
        <v>0</v>
      </c>
    </row>
    <row r="90" spans="1:7" x14ac:dyDescent="0.3">
      <c r="A90" s="63"/>
      <c r="B90" s="42" t="s">
        <v>311</v>
      </c>
      <c r="C90" s="53"/>
      <c r="D90" s="43" t="s">
        <v>312</v>
      </c>
      <c r="E90" s="42" t="s">
        <v>197</v>
      </c>
      <c r="F90" s="44">
        <v>7.95</v>
      </c>
      <c r="G90" s="44">
        <f t="shared" si="1"/>
        <v>0</v>
      </c>
    </row>
    <row r="91" spans="1:7" x14ac:dyDescent="0.3">
      <c r="A91" s="63"/>
      <c r="B91" s="42" t="s">
        <v>313</v>
      </c>
      <c r="C91" s="53"/>
      <c r="D91" s="43" t="s">
        <v>314</v>
      </c>
      <c r="E91" s="42" t="s">
        <v>197</v>
      </c>
      <c r="F91" s="44">
        <v>7.95</v>
      </c>
      <c r="G91" s="44">
        <f t="shared" si="1"/>
        <v>0</v>
      </c>
    </row>
    <row r="92" spans="1:7" x14ac:dyDescent="0.3">
      <c r="A92" s="63"/>
      <c r="B92" s="42" t="s">
        <v>315</v>
      </c>
      <c r="C92" s="53"/>
      <c r="D92" s="43" t="s">
        <v>316</v>
      </c>
      <c r="E92" s="42" t="s">
        <v>197</v>
      </c>
      <c r="F92" s="44">
        <v>7.95</v>
      </c>
      <c r="G92" s="44">
        <f t="shared" si="1"/>
        <v>0</v>
      </c>
    </row>
    <row r="93" spans="1:7" x14ac:dyDescent="0.3">
      <c r="A93" s="63"/>
      <c r="B93" s="42" t="s">
        <v>317</v>
      </c>
      <c r="C93" s="53"/>
      <c r="D93" s="43" t="s">
        <v>318</v>
      </c>
      <c r="E93" s="42" t="s">
        <v>197</v>
      </c>
      <c r="F93" s="44">
        <v>7.95</v>
      </c>
      <c r="G93" s="44">
        <f t="shared" si="1"/>
        <v>0</v>
      </c>
    </row>
    <row r="94" spans="1:7" x14ac:dyDescent="0.3">
      <c r="A94" s="63"/>
      <c r="B94" s="42" t="s">
        <v>319</v>
      </c>
      <c r="C94" s="53"/>
      <c r="D94" s="43" t="s">
        <v>320</v>
      </c>
      <c r="E94" s="42" t="s">
        <v>222</v>
      </c>
      <c r="F94" s="44">
        <v>7.95</v>
      </c>
      <c r="G94" s="44">
        <f t="shared" si="1"/>
        <v>0</v>
      </c>
    </row>
    <row r="95" spans="1:7" x14ac:dyDescent="0.3">
      <c r="A95" s="63"/>
      <c r="B95" s="42" t="s">
        <v>321</v>
      </c>
      <c r="C95" s="53"/>
      <c r="D95" s="43" t="s">
        <v>322</v>
      </c>
      <c r="E95" s="42" t="s">
        <v>222</v>
      </c>
      <c r="F95" s="44">
        <v>7.95</v>
      </c>
      <c r="G95" s="44">
        <f t="shared" si="1"/>
        <v>0</v>
      </c>
    </row>
    <row r="96" spans="1:7" x14ac:dyDescent="0.3">
      <c r="A96" s="63"/>
      <c r="B96" s="42" t="s">
        <v>323</v>
      </c>
      <c r="C96" s="53"/>
      <c r="D96" s="43" t="s">
        <v>324</v>
      </c>
      <c r="E96" s="42" t="s">
        <v>222</v>
      </c>
      <c r="F96" s="44">
        <v>7.95</v>
      </c>
      <c r="G96" s="44">
        <f t="shared" si="1"/>
        <v>0</v>
      </c>
    </row>
    <row r="97" spans="1:7" x14ac:dyDescent="0.3">
      <c r="A97" s="63"/>
      <c r="B97" s="42" t="s">
        <v>325</v>
      </c>
      <c r="C97" s="53"/>
      <c r="D97" s="43" t="s">
        <v>326</v>
      </c>
      <c r="E97" s="42" t="s">
        <v>222</v>
      </c>
      <c r="F97" s="44">
        <v>7.95</v>
      </c>
      <c r="G97" s="44">
        <f t="shared" si="1"/>
        <v>0</v>
      </c>
    </row>
    <row r="98" spans="1:7" x14ac:dyDescent="0.3">
      <c r="A98" s="63"/>
      <c r="B98" s="42" t="s">
        <v>327</v>
      </c>
      <c r="C98" s="53"/>
      <c r="D98" s="43" t="s">
        <v>328</v>
      </c>
      <c r="E98" s="42" t="s">
        <v>222</v>
      </c>
      <c r="F98" s="44">
        <v>7.95</v>
      </c>
      <c r="G98" s="44">
        <f t="shared" si="1"/>
        <v>0</v>
      </c>
    </row>
    <row r="99" spans="1:7" x14ac:dyDescent="0.3">
      <c r="A99" s="63"/>
      <c r="B99" s="42" t="s">
        <v>329</v>
      </c>
      <c r="C99" s="53"/>
      <c r="D99" s="43" t="s">
        <v>330</v>
      </c>
      <c r="E99" s="42" t="s">
        <v>222</v>
      </c>
      <c r="F99" s="44">
        <v>7.95</v>
      </c>
      <c r="G99" s="44">
        <f t="shared" si="1"/>
        <v>0</v>
      </c>
    </row>
    <row r="100" spans="1:7" x14ac:dyDescent="0.3">
      <c r="A100" s="63"/>
      <c r="B100" s="42" t="s">
        <v>331</v>
      </c>
      <c r="C100" s="53"/>
      <c r="D100" s="43" t="s">
        <v>332</v>
      </c>
      <c r="E100" s="42" t="s">
        <v>222</v>
      </c>
      <c r="F100" s="44">
        <v>7.95</v>
      </c>
      <c r="G100" s="44">
        <f t="shared" si="1"/>
        <v>0</v>
      </c>
    </row>
    <row r="101" spans="1:7" x14ac:dyDescent="0.3">
      <c r="A101" s="63"/>
      <c r="B101" s="42" t="s">
        <v>333</v>
      </c>
      <c r="C101" s="53"/>
      <c r="D101" s="43" t="s">
        <v>334</v>
      </c>
      <c r="E101" s="42" t="s">
        <v>222</v>
      </c>
      <c r="F101" s="44">
        <v>7.95</v>
      </c>
      <c r="G101" s="44">
        <f t="shared" si="1"/>
        <v>0</v>
      </c>
    </row>
    <row r="102" spans="1:7" x14ac:dyDescent="0.3">
      <c r="A102" s="63"/>
      <c r="B102" s="42" t="s">
        <v>335</v>
      </c>
      <c r="C102" s="53"/>
      <c r="D102" s="43" t="s">
        <v>211</v>
      </c>
      <c r="E102" s="42" t="s">
        <v>222</v>
      </c>
      <c r="F102" s="44">
        <v>7.95</v>
      </c>
      <c r="G102" s="44">
        <f t="shared" si="1"/>
        <v>0</v>
      </c>
    </row>
    <row r="103" spans="1:7" x14ac:dyDescent="0.3">
      <c r="A103" s="63"/>
      <c r="B103" s="42" t="s">
        <v>336</v>
      </c>
      <c r="C103" s="53"/>
      <c r="D103" s="43" t="s">
        <v>337</v>
      </c>
      <c r="E103" s="42" t="s">
        <v>222</v>
      </c>
      <c r="F103" s="44">
        <v>7.95</v>
      </c>
      <c r="G103" s="44">
        <f t="shared" si="1"/>
        <v>0</v>
      </c>
    </row>
    <row r="104" spans="1:7" x14ac:dyDescent="0.3">
      <c r="A104" s="63"/>
      <c r="B104" s="42" t="s">
        <v>338</v>
      </c>
      <c r="C104" s="53"/>
      <c r="D104" s="43" t="s">
        <v>339</v>
      </c>
      <c r="E104" s="42" t="s">
        <v>222</v>
      </c>
      <c r="F104" s="44">
        <v>7.95</v>
      </c>
      <c r="G104" s="44">
        <f t="shared" si="1"/>
        <v>0</v>
      </c>
    </row>
    <row r="105" spans="1:7" x14ac:dyDescent="0.3">
      <c r="A105" s="63"/>
      <c r="B105" s="42" t="s">
        <v>340</v>
      </c>
      <c r="C105" s="53"/>
      <c r="D105" s="43" t="s">
        <v>341</v>
      </c>
      <c r="E105" s="42" t="s">
        <v>222</v>
      </c>
      <c r="F105" s="44">
        <v>7.95</v>
      </c>
      <c r="G105" s="44">
        <f t="shared" si="1"/>
        <v>0</v>
      </c>
    </row>
    <row r="106" spans="1:7" x14ac:dyDescent="0.3">
      <c r="A106" s="63"/>
      <c r="B106" s="42" t="s">
        <v>342</v>
      </c>
      <c r="C106" s="53"/>
      <c r="D106" s="43" t="s">
        <v>343</v>
      </c>
      <c r="E106" s="42" t="s">
        <v>222</v>
      </c>
      <c r="F106" s="44">
        <v>7.95</v>
      </c>
      <c r="G106" s="44">
        <f t="shared" si="1"/>
        <v>0</v>
      </c>
    </row>
    <row r="107" spans="1:7" x14ac:dyDescent="0.3">
      <c r="A107" s="63"/>
      <c r="B107" s="42" t="s">
        <v>344</v>
      </c>
      <c r="C107" s="53"/>
      <c r="D107" s="43" t="s">
        <v>345</v>
      </c>
      <c r="E107" s="42" t="s">
        <v>223</v>
      </c>
      <c r="F107" s="44">
        <v>7.95</v>
      </c>
      <c r="G107" s="44">
        <f t="shared" si="1"/>
        <v>0</v>
      </c>
    </row>
    <row r="108" spans="1:7" x14ac:dyDescent="0.3">
      <c r="A108" s="63"/>
      <c r="B108" s="42" t="s">
        <v>346</v>
      </c>
      <c r="C108" s="53"/>
      <c r="D108" s="43" t="s">
        <v>347</v>
      </c>
      <c r="E108" s="42" t="s">
        <v>223</v>
      </c>
      <c r="F108" s="44">
        <v>7.95</v>
      </c>
      <c r="G108" s="44">
        <f t="shared" si="1"/>
        <v>0</v>
      </c>
    </row>
    <row r="109" spans="1:7" x14ac:dyDescent="0.3">
      <c r="A109" s="63"/>
      <c r="B109" s="42" t="s">
        <v>348</v>
      </c>
      <c r="C109" s="53"/>
      <c r="D109" s="43" t="s">
        <v>349</v>
      </c>
      <c r="E109" s="42" t="s">
        <v>223</v>
      </c>
      <c r="F109" s="44">
        <v>7.95</v>
      </c>
      <c r="G109" s="44">
        <f t="shared" si="1"/>
        <v>0</v>
      </c>
    </row>
    <row r="110" spans="1:7" x14ac:dyDescent="0.3">
      <c r="A110" s="63"/>
      <c r="B110" s="42" t="s">
        <v>350</v>
      </c>
      <c r="C110" s="53"/>
      <c r="D110" s="43" t="s">
        <v>351</v>
      </c>
      <c r="E110" s="42" t="s">
        <v>223</v>
      </c>
      <c r="F110" s="44">
        <v>7.95</v>
      </c>
      <c r="G110" s="44">
        <f t="shared" ref="G110:G118" si="2">C110*F110</f>
        <v>0</v>
      </c>
    </row>
    <row r="111" spans="1:7" x14ac:dyDescent="0.3">
      <c r="A111" s="63"/>
      <c r="B111" s="42" t="s">
        <v>352</v>
      </c>
      <c r="C111" s="53"/>
      <c r="D111" s="43" t="s">
        <v>377</v>
      </c>
      <c r="E111" s="42" t="s">
        <v>373</v>
      </c>
      <c r="F111" s="44">
        <v>7.95</v>
      </c>
      <c r="G111" s="44">
        <f t="shared" si="2"/>
        <v>0</v>
      </c>
    </row>
    <row r="112" spans="1:7" x14ac:dyDescent="0.3">
      <c r="A112" s="63"/>
      <c r="B112" s="42" t="s">
        <v>355</v>
      </c>
      <c r="C112" s="53"/>
      <c r="D112" s="43" t="s">
        <v>378</v>
      </c>
      <c r="E112" s="42" t="s">
        <v>373</v>
      </c>
      <c r="F112" s="44">
        <v>7.95</v>
      </c>
      <c r="G112" s="44">
        <f t="shared" si="2"/>
        <v>0</v>
      </c>
    </row>
    <row r="113" spans="1:7" x14ac:dyDescent="0.3">
      <c r="A113" s="63"/>
      <c r="B113" s="42" t="s">
        <v>357</v>
      </c>
      <c r="C113" s="53"/>
      <c r="D113" s="43" t="s">
        <v>380</v>
      </c>
      <c r="E113" s="42" t="s">
        <v>373</v>
      </c>
      <c r="F113" s="44">
        <v>7.95</v>
      </c>
      <c r="G113" s="44">
        <f t="shared" si="2"/>
        <v>0</v>
      </c>
    </row>
    <row r="114" spans="1:7" x14ac:dyDescent="0.3">
      <c r="A114" s="63"/>
      <c r="B114" s="42" t="s">
        <v>360</v>
      </c>
      <c r="C114" s="53"/>
      <c r="D114" s="43" t="s">
        <v>353</v>
      </c>
      <c r="E114" s="42" t="s">
        <v>354</v>
      </c>
      <c r="F114" s="44">
        <v>1.6</v>
      </c>
      <c r="G114" s="44">
        <f t="shared" si="2"/>
        <v>0</v>
      </c>
    </row>
    <row r="115" spans="1:7" x14ac:dyDescent="0.3">
      <c r="A115" s="63"/>
      <c r="B115" s="42" t="s">
        <v>362</v>
      </c>
      <c r="C115" s="53"/>
      <c r="D115" s="43" t="s">
        <v>356</v>
      </c>
      <c r="E115" s="42" t="s">
        <v>354</v>
      </c>
      <c r="F115" s="44">
        <v>1.6</v>
      </c>
      <c r="G115" s="44">
        <f t="shared" si="2"/>
        <v>0</v>
      </c>
    </row>
    <row r="116" spans="1:7" x14ac:dyDescent="0.3">
      <c r="A116" s="63"/>
      <c r="B116" s="42" t="s">
        <v>374</v>
      </c>
      <c r="C116" s="53"/>
      <c r="D116" s="43" t="s">
        <v>358</v>
      </c>
      <c r="E116" s="42" t="s">
        <v>359</v>
      </c>
      <c r="F116" s="44">
        <v>0.85</v>
      </c>
      <c r="G116" s="44">
        <f t="shared" si="2"/>
        <v>0</v>
      </c>
    </row>
    <row r="117" spans="1:7" x14ac:dyDescent="0.3">
      <c r="A117" s="63"/>
      <c r="B117" s="42" t="s">
        <v>375</v>
      </c>
      <c r="C117" s="53"/>
      <c r="D117" s="43" t="s">
        <v>361</v>
      </c>
      <c r="E117" s="42" t="s">
        <v>359</v>
      </c>
      <c r="F117" s="44">
        <v>0.85</v>
      </c>
      <c r="G117" s="44">
        <f t="shared" si="2"/>
        <v>0</v>
      </c>
    </row>
    <row r="118" spans="1:7" x14ac:dyDescent="0.3">
      <c r="A118" s="63"/>
      <c r="B118" s="45" t="s">
        <v>376</v>
      </c>
      <c r="C118" s="54"/>
      <c r="D118" s="46" t="s">
        <v>363</v>
      </c>
      <c r="E118" s="45" t="s">
        <v>359</v>
      </c>
      <c r="F118" s="47">
        <v>0.85</v>
      </c>
      <c r="G118" s="47">
        <f t="shared" si="2"/>
        <v>0</v>
      </c>
    </row>
    <row r="119" spans="1:7" ht="15" thickBot="1" x14ac:dyDescent="0.35">
      <c r="A119" s="26"/>
      <c r="B119" s="28"/>
      <c r="C119" s="28"/>
      <c r="D119" s="29"/>
      <c r="E119" s="30"/>
      <c r="F119" s="30"/>
      <c r="G119" s="48">
        <f>SUM(G46:G118)</f>
        <v>0</v>
      </c>
    </row>
    <row r="120" spans="1:7" ht="15" thickBot="1" x14ac:dyDescent="0.35">
      <c r="A120" s="26"/>
      <c r="B120" s="29"/>
      <c r="C120" s="29"/>
      <c r="D120" s="29"/>
      <c r="E120" s="30"/>
      <c r="F120" s="30"/>
      <c r="G120" s="30"/>
    </row>
    <row r="121" spans="1:7" ht="15" thickBot="1" x14ac:dyDescent="0.35">
      <c r="A121" s="26"/>
      <c r="B121" s="29"/>
      <c r="C121" s="29"/>
      <c r="D121" s="29"/>
      <c r="E121" s="30"/>
      <c r="F121" s="50" t="s">
        <v>159</v>
      </c>
      <c r="G121" s="51">
        <f>(G44+G119)</f>
        <v>0</v>
      </c>
    </row>
    <row r="122" spans="1:7" ht="15" hidden="1" thickBot="1" x14ac:dyDescent="0.35">
      <c r="B122" s="2"/>
      <c r="C122" s="2"/>
      <c r="F122" s="19" t="s">
        <v>161</v>
      </c>
      <c r="G122" s="18">
        <f>G121*0.9</f>
        <v>0</v>
      </c>
    </row>
    <row r="123" spans="1:7" hidden="1" x14ac:dyDescent="0.3">
      <c r="B123" s="14"/>
      <c r="C123"/>
    </row>
    <row r="124" spans="1:7" ht="27" hidden="1" customHeight="1" x14ac:dyDescent="0.3">
      <c r="F124" s="20" t="s">
        <v>10</v>
      </c>
      <c r="G124" s="21">
        <f>G122/1.2</f>
        <v>0</v>
      </c>
    </row>
    <row r="125" spans="1:7" ht="27" hidden="1" customHeight="1" x14ac:dyDescent="0.3">
      <c r="D125" s="12" t="s">
        <v>368</v>
      </c>
      <c r="E125" s="22"/>
      <c r="F125" s="25" t="s">
        <v>369</v>
      </c>
      <c r="G125" s="21">
        <f>G124*0.2</f>
        <v>0</v>
      </c>
    </row>
    <row r="126" spans="1:7" ht="27" hidden="1" customHeight="1" thickBot="1" x14ac:dyDescent="0.35">
      <c r="F126" s="10" t="s">
        <v>9</v>
      </c>
      <c r="G126" s="7">
        <f>G124+G125</f>
        <v>0</v>
      </c>
    </row>
    <row r="127" spans="1:7" ht="31.5" hidden="1" customHeight="1" thickBot="1" x14ac:dyDescent="0.35">
      <c r="D127" s="13" t="s">
        <v>17</v>
      </c>
      <c r="E127" s="13"/>
      <c r="F127" s="8" t="s">
        <v>160</v>
      </c>
      <c r="G127" s="9">
        <f>G126/2</f>
        <v>0</v>
      </c>
    </row>
    <row r="128" spans="1:7" hidden="1" x14ac:dyDescent="0.3">
      <c r="F128" s="23"/>
      <c r="G128" s="24"/>
    </row>
    <row r="129" spans="4:7" hidden="1" x14ac:dyDescent="0.3">
      <c r="E129" s="22"/>
      <c r="F129" s="10" t="s">
        <v>15</v>
      </c>
      <c r="G129" s="7">
        <f>G126-G127</f>
        <v>0</v>
      </c>
    </row>
    <row r="130" spans="4:7" ht="27.75" hidden="1" customHeight="1" thickBot="1" x14ac:dyDescent="0.35">
      <c r="D130" s="11" t="s">
        <v>364</v>
      </c>
      <c r="E130" s="13"/>
      <c r="F130" s="10" t="s">
        <v>11</v>
      </c>
      <c r="G130" s="7">
        <v>0</v>
      </c>
    </row>
    <row r="131" spans="4:7" ht="29.4" hidden="1" thickBot="1" x14ac:dyDescent="0.35">
      <c r="D131" s="12" t="s">
        <v>365</v>
      </c>
      <c r="E131" s="13"/>
      <c r="F131" s="8" t="s">
        <v>16</v>
      </c>
      <c r="G131" s="9">
        <f>G129+G130</f>
        <v>0</v>
      </c>
    </row>
  </sheetData>
  <sheetProtection selectLockedCells="1"/>
  <mergeCells count="10">
    <mergeCell ref="A46:A118"/>
    <mergeCell ref="B11:C11"/>
    <mergeCell ref="A14:A41"/>
    <mergeCell ref="B4:C4"/>
    <mergeCell ref="B7:C7"/>
    <mergeCell ref="B8:C8"/>
    <mergeCell ref="B9:C9"/>
    <mergeCell ref="B10:C10"/>
    <mergeCell ref="B5:C5"/>
    <mergeCell ref="B6:C6"/>
  </mergeCells>
  <pageMargins left="0.25" right="0.25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49" workbookViewId="0">
      <selection activeCell="B47" sqref="B47:B78"/>
    </sheetView>
  </sheetViews>
  <sheetFormatPr defaultRowHeight="14.4" x14ac:dyDescent="0.3"/>
  <sheetData>
    <row r="1" spans="1:2" x14ac:dyDescent="0.3">
      <c r="A1" s="15" t="s">
        <v>19</v>
      </c>
    </row>
    <row r="2" spans="1:2" x14ac:dyDescent="0.3">
      <c r="A2" s="14" t="s">
        <v>20</v>
      </c>
      <c r="B2" s="14" t="s">
        <v>21</v>
      </c>
    </row>
    <row r="3" spans="1:2" x14ac:dyDescent="0.3">
      <c r="A3" s="14" t="s">
        <v>22</v>
      </c>
      <c r="B3" s="14" t="s">
        <v>23</v>
      </c>
    </row>
    <row r="4" spans="1:2" x14ac:dyDescent="0.3">
      <c r="A4" s="14" t="s">
        <v>24</v>
      </c>
      <c r="B4" s="14" t="s">
        <v>25</v>
      </c>
    </row>
    <row r="5" spans="1:2" x14ac:dyDescent="0.3">
      <c r="A5" s="14" t="s">
        <v>26</v>
      </c>
      <c r="B5" s="14" t="s">
        <v>27</v>
      </c>
    </row>
    <row r="6" spans="1:2" x14ac:dyDescent="0.3">
      <c r="A6" s="14" t="s">
        <v>28</v>
      </c>
      <c r="B6" s="14" t="s">
        <v>0</v>
      </c>
    </row>
    <row r="7" spans="1:2" x14ac:dyDescent="0.3">
      <c r="A7" s="14" t="s">
        <v>29</v>
      </c>
      <c r="B7" s="14" t="s">
        <v>30</v>
      </c>
    </row>
    <row r="8" spans="1:2" x14ac:dyDescent="0.3">
      <c r="A8" s="14" t="s">
        <v>31</v>
      </c>
      <c r="B8" s="14" t="s">
        <v>32</v>
      </c>
    </row>
    <row r="9" spans="1:2" x14ac:dyDescent="0.3">
      <c r="A9" s="14" t="s">
        <v>33</v>
      </c>
      <c r="B9" s="14" t="s">
        <v>34</v>
      </c>
    </row>
    <row r="10" spans="1:2" x14ac:dyDescent="0.3">
      <c r="A10" s="14" t="s">
        <v>35</v>
      </c>
      <c r="B10" s="14" t="s">
        <v>36</v>
      </c>
    </row>
    <row r="11" spans="1:2" x14ac:dyDescent="0.3">
      <c r="A11" s="14" t="s">
        <v>37</v>
      </c>
      <c r="B11" s="14" t="s">
        <v>38</v>
      </c>
    </row>
    <row r="12" spans="1:2" x14ac:dyDescent="0.3">
      <c r="A12" s="14" t="s">
        <v>39</v>
      </c>
      <c r="B12" s="14" t="s">
        <v>40</v>
      </c>
    </row>
    <row r="13" spans="1:2" x14ac:dyDescent="0.3">
      <c r="A13" s="14" t="s">
        <v>41</v>
      </c>
      <c r="B13" s="14" t="s">
        <v>42</v>
      </c>
    </row>
    <row r="14" spans="1:2" x14ac:dyDescent="0.3">
      <c r="A14" s="14" t="s">
        <v>43</v>
      </c>
      <c r="B14" s="14" t="s">
        <v>44</v>
      </c>
    </row>
    <row r="15" spans="1:2" x14ac:dyDescent="0.3">
      <c r="A15" s="14" t="s">
        <v>45</v>
      </c>
      <c r="B15" s="14" t="s">
        <v>2</v>
      </c>
    </row>
    <row r="16" spans="1:2" x14ac:dyDescent="0.3">
      <c r="A16" s="14" t="s">
        <v>46</v>
      </c>
      <c r="B16" s="14" t="s">
        <v>47</v>
      </c>
    </row>
    <row r="17" spans="1:2" x14ac:dyDescent="0.3">
      <c r="A17" s="14" t="s">
        <v>48</v>
      </c>
      <c r="B17" s="14" t="s">
        <v>49</v>
      </c>
    </row>
    <row r="18" spans="1:2" x14ac:dyDescent="0.3">
      <c r="A18" s="14" t="s">
        <v>50</v>
      </c>
      <c r="B18" s="14" t="s">
        <v>51</v>
      </c>
    </row>
    <row r="19" spans="1:2" x14ac:dyDescent="0.3">
      <c r="A19" s="14" t="s">
        <v>52</v>
      </c>
      <c r="B19" s="14" t="s">
        <v>53</v>
      </c>
    </row>
    <row r="20" spans="1:2" x14ac:dyDescent="0.3">
      <c r="A20" s="14" t="s">
        <v>54</v>
      </c>
      <c r="B20" s="14" t="s">
        <v>55</v>
      </c>
    </row>
    <row r="21" spans="1:2" x14ac:dyDescent="0.3">
      <c r="A21" s="14" t="s">
        <v>56</v>
      </c>
      <c r="B21" s="14" t="s">
        <v>57</v>
      </c>
    </row>
    <row r="22" spans="1:2" x14ac:dyDescent="0.3">
      <c r="A22" s="14" t="s">
        <v>58</v>
      </c>
      <c r="B22" s="14" t="s">
        <v>59</v>
      </c>
    </row>
    <row r="23" spans="1:2" x14ac:dyDescent="0.3">
      <c r="A23" s="14"/>
    </row>
    <row r="24" spans="1:2" x14ac:dyDescent="0.3">
      <c r="A24" s="15" t="s">
        <v>60</v>
      </c>
    </row>
    <row r="25" spans="1:2" x14ac:dyDescent="0.3">
      <c r="A25" s="14" t="s">
        <v>61</v>
      </c>
      <c r="B25" s="14" t="s">
        <v>62</v>
      </c>
    </row>
    <row r="26" spans="1:2" x14ac:dyDescent="0.3">
      <c r="A26" s="14" t="s">
        <v>63</v>
      </c>
      <c r="B26" s="14" t="s">
        <v>64</v>
      </c>
    </row>
    <row r="27" spans="1:2" x14ac:dyDescent="0.3">
      <c r="A27" s="14" t="s">
        <v>65</v>
      </c>
      <c r="B27" s="14" t="s">
        <v>2</v>
      </c>
    </row>
    <row r="28" spans="1:2" x14ac:dyDescent="0.3">
      <c r="A28" s="14"/>
      <c r="B28" s="14"/>
    </row>
    <row r="29" spans="1:2" x14ac:dyDescent="0.3">
      <c r="A29" s="15" t="s">
        <v>66</v>
      </c>
    </row>
    <row r="30" spans="1:2" x14ac:dyDescent="0.3">
      <c r="A30" s="14" t="s">
        <v>67</v>
      </c>
      <c r="B30" s="14" t="s">
        <v>68</v>
      </c>
    </row>
    <row r="31" spans="1:2" x14ac:dyDescent="0.3">
      <c r="A31" s="14" t="s">
        <v>69</v>
      </c>
      <c r="B31" s="14" t="s">
        <v>70</v>
      </c>
    </row>
    <row r="32" spans="1:2" x14ac:dyDescent="0.3">
      <c r="A32" s="14" t="s">
        <v>71</v>
      </c>
      <c r="B32" s="14" t="s">
        <v>72</v>
      </c>
    </row>
    <row r="33" spans="1:2" x14ac:dyDescent="0.3">
      <c r="A33" s="14" t="s">
        <v>73</v>
      </c>
      <c r="B33" s="14" t="s">
        <v>74</v>
      </c>
    </row>
    <row r="34" spans="1:2" x14ac:dyDescent="0.3">
      <c r="A34" s="14" t="s">
        <v>75</v>
      </c>
      <c r="B34" s="14" t="s">
        <v>76</v>
      </c>
    </row>
    <row r="35" spans="1:2" x14ac:dyDescent="0.3">
      <c r="A35" s="14" t="s">
        <v>77</v>
      </c>
      <c r="B35" s="14" t="s">
        <v>78</v>
      </c>
    </row>
    <row r="36" spans="1:2" x14ac:dyDescent="0.3">
      <c r="A36" s="14" t="s">
        <v>79</v>
      </c>
      <c r="B36" s="14" t="s">
        <v>80</v>
      </c>
    </row>
    <row r="37" spans="1:2" x14ac:dyDescent="0.3">
      <c r="A37" s="14" t="s">
        <v>81</v>
      </c>
      <c r="B37" s="14" t="s">
        <v>82</v>
      </c>
    </row>
    <row r="38" spans="1:2" x14ac:dyDescent="0.3">
      <c r="A38" s="14" t="s">
        <v>83</v>
      </c>
      <c r="B38" s="14" t="s">
        <v>84</v>
      </c>
    </row>
    <row r="39" spans="1:2" x14ac:dyDescent="0.3">
      <c r="A39" s="14" t="s">
        <v>85</v>
      </c>
      <c r="B39" s="14" t="s">
        <v>86</v>
      </c>
    </row>
    <row r="40" spans="1:2" x14ac:dyDescent="0.3">
      <c r="A40" s="14" t="s">
        <v>87</v>
      </c>
      <c r="B40" s="14" t="s">
        <v>88</v>
      </c>
    </row>
    <row r="41" spans="1:2" x14ac:dyDescent="0.3">
      <c r="A41" s="14" t="s">
        <v>89</v>
      </c>
      <c r="B41" s="14" t="s">
        <v>90</v>
      </c>
    </row>
    <row r="42" spans="1:2" x14ac:dyDescent="0.3">
      <c r="A42" s="14" t="s">
        <v>91</v>
      </c>
      <c r="B42" s="14" t="s">
        <v>92</v>
      </c>
    </row>
    <row r="43" spans="1:2" x14ac:dyDescent="0.3">
      <c r="A43" s="14" t="s">
        <v>93</v>
      </c>
      <c r="B43" s="14" t="s">
        <v>94</v>
      </c>
    </row>
    <row r="44" spans="1:2" x14ac:dyDescent="0.3">
      <c r="A44" s="14" t="s">
        <v>95</v>
      </c>
      <c r="B44" s="14" t="s">
        <v>96</v>
      </c>
    </row>
    <row r="45" spans="1:2" x14ac:dyDescent="0.3">
      <c r="A45" s="14"/>
    </row>
    <row r="46" spans="1:2" x14ac:dyDescent="0.3">
      <c r="A46" s="15" t="s">
        <v>97</v>
      </c>
    </row>
    <row r="47" spans="1:2" x14ac:dyDescent="0.3">
      <c r="A47" s="14" t="s">
        <v>98</v>
      </c>
      <c r="B47" s="14" t="s">
        <v>99</v>
      </c>
    </row>
    <row r="48" spans="1:2" x14ac:dyDescent="0.3">
      <c r="A48" s="14" t="s">
        <v>100</v>
      </c>
      <c r="B48" s="14" t="s">
        <v>101</v>
      </c>
    </row>
    <row r="49" spans="1:2" x14ac:dyDescent="0.3">
      <c r="A49" s="14" t="s">
        <v>102</v>
      </c>
      <c r="B49" s="14" t="s">
        <v>103</v>
      </c>
    </row>
    <row r="50" spans="1:2" x14ac:dyDescent="0.3">
      <c r="A50" s="14" t="s">
        <v>104</v>
      </c>
      <c r="B50" s="14" t="s">
        <v>105</v>
      </c>
    </row>
    <row r="51" spans="1:2" x14ac:dyDescent="0.3">
      <c r="A51" s="14" t="s">
        <v>106</v>
      </c>
      <c r="B51" s="14" t="s">
        <v>107</v>
      </c>
    </row>
    <row r="52" spans="1:2" x14ac:dyDescent="0.3">
      <c r="A52" s="14" t="s">
        <v>108</v>
      </c>
      <c r="B52" s="14" t="s">
        <v>109</v>
      </c>
    </row>
    <row r="53" spans="1:2" x14ac:dyDescent="0.3">
      <c r="A53" s="14" t="s">
        <v>110</v>
      </c>
      <c r="B53" s="14" t="s">
        <v>111</v>
      </c>
    </row>
    <row r="54" spans="1:2" x14ac:dyDescent="0.3">
      <c r="A54" s="14" t="s">
        <v>112</v>
      </c>
      <c r="B54" s="14" t="s">
        <v>113</v>
      </c>
    </row>
    <row r="55" spans="1:2" x14ac:dyDescent="0.3">
      <c r="A55" s="14" t="s">
        <v>114</v>
      </c>
      <c r="B55" s="14" t="s">
        <v>115</v>
      </c>
    </row>
    <row r="56" spans="1:2" x14ac:dyDescent="0.3">
      <c r="A56" s="14" t="s">
        <v>116</v>
      </c>
      <c r="B56" s="14" t="s">
        <v>117</v>
      </c>
    </row>
    <row r="57" spans="1:2" x14ac:dyDescent="0.3">
      <c r="A57" s="14" t="s">
        <v>158</v>
      </c>
      <c r="B57" s="14" t="s">
        <v>119</v>
      </c>
    </row>
    <row r="58" spans="1:2" x14ac:dyDescent="0.3">
      <c r="A58" s="14" t="s">
        <v>118</v>
      </c>
      <c r="B58" s="14" t="s">
        <v>121</v>
      </c>
    </row>
    <row r="59" spans="1:2" x14ac:dyDescent="0.3">
      <c r="A59" s="14" t="s">
        <v>120</v>
      </c>
      <c r="B59" s="14" t="s">
        <v>123</v>
      </c>
    </row>
    <row r="60" spans="1:2" x14ac:dyDescent="0.3">
      <c r="A60" s="14" t="s">
        <v>122</v>
      </c>
      <c r="B60" s="14" t="s">
        <v>125</v>
      </c>
    </row>
    <row r="61" spans="1:2" x14ac:dyDescent="0.3">
      <c r="A61" s="14" t="s">
        <v>124</v>
      </c>
      <c r="B61" s="14" t="s">
        <v>127</v>
      </c>
    </row>
    <row r="62" spans="1:2" x14ac:dyDescent="0.3">
      <c r="A62" s="14" t="s">
        <v>126</v>
      </c>
      <c r="B62" s="14" t="s">
        <v>129</v>
      </c>
    </row>
    <row r="63" spans="1:2" x14ac:dyDescent="0.3">
      <c r="A63" s="14" t="s">
        <v>128</v>
      </c>
      <c r="B63" s="14" t="s">
        <v>131</v>
      </c>
    </row>
    <row r="64" spans="1:2" x14ac:dyDescent="0.3">
      <c r="A64" s="14" t="s">
        <v>130</v>
      </c>
      <c r="B64" s="14" t="s">
        <v>133</v>
      </c>
    </row>
    <row r="65" spans="1:2" x14ac:dyDescent="0.3">
      <c r="A65" s="14" t="s">
        <v>132</v>
      </c>
      <c r="B65" s="14" t="s">
        <v>135</v>
      </c>
    </row>
    <row r="66" spans="1:2" x14ac:dyDescent="0.3">
      <c r="A66" s="14" t="s">
        <v>134</v>
      </c>
      <c r="B66" s="14" t="s">
        <v>1</v>
      </c>
    </row>
    <row r="67" spans="1:2" x14ac:dyDescent="0.3">
      <c r="A67" s="14" t="s">
        <v>136</v>
      </c>
      <c r="B67" s="14" t="s">
        <v>2</v>
      </c>
    </row>
    <row r="68" spans="1:2" x14ac:dyDescent="0.3">
      <c r="A68" s="14" t="s">
        <v>137</v>
      </c>
      <c r="B68" s="14" t="s">
        <v>139</v>
      </c>
    </row>
    <row r="69" spans="1:2" x14ac:dyDescent="0.3">
      <c r="A69" s="14" t="s">
        <v>138</v>
      </c>
      <c r="B69" s="14" t="s">
        <v>141</v>
      </c>
    </row>
    <row r="70" spans="1:2" x14ac:dyDescent="0.3">
      <c r="A70" s="14" t="s">
        <v>140</v>
      </c>
      <c r="B70" s="14" t="s">
        <v>143</v>
      </c>
    </row>
    <row r="71" spans="1:2" x14ac:dyDescent="0.3">
      <c r="A71" s="14" t="s">
        <v>142</v>
      </c>
      <c r="B71" s="14" t="s">
        <v>145</v>
      </c>
    </row>
    <row r="72" spans="1:2" x14ac:dyDescent="0.3">
      <c r="A72" s="14" t="s">
        <v>144</v>
      </c>
      <c r="B72" s="14" t="s">
        <v>147</v>
      </c>
    </row>
    <row r="73" spans="1:2" x14ac:dyDescent="0.3">
      <c r="A73" s="14" t="s">
        <v>146</v>
      </c>
      <c r="B73" s="14" t="s">
        <v>149</v>
      </c>
    </row>
    <row r="74" spans="1:2" x14ac:dyDescent="0.3">
      <c r="A74" s="14" t="s">
        <v>148</v>
      </c>
      <c r="B74" s="14" t="s">
        <v>151</v>
      </c>
    </row>
    <row r="75" spans="1:2" x14ac:dyDescent="0.3">
      <c r="A75" s="14" t="s">
        <v>150</v>
      </c>
      <c r="B75" s="14" t="s">
        <v>153</v>
      </c>
    </row>
    <row r="76" spans="1:2" x14ac:dyDescent="0.3">
      <c r="A76" s="14" t="s">
        <v>152</v>
      </c>
      <c r="B76" s="14" t="s">
        <v>155</v>
      </c>
    </row>
    <row r="77" spans="1:2" x14ac:dyDescent="0.3">
      <c r="A77" s="14" t="s">
        <v>154</v>
      </c>
      <c r="B77" s="14" t="s">
        <v>157</v>
      </c>
    </row>
    <row r="78" spans="1:2" x14ac:dyDescent="0.3">
      <c r="A78" s="14" t="s">
        <v>156</v>
      </c>
      <c r="B78" s="1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Minibits</dc:creator>
  <cp:lastModifiedBy>Minibits</cp:lastModifiedBy>
  <cp:lastPrinted>2020-05-03T21:46:13Z</cp:lastPrinted>
  <dcterms:created xsi:type="dcterms:W3CDTF">2018-10-10T00:19:08Z</dcterms:created>
  <dcterms:modified xsi:type="dcterms:W3CDTF">2026-04-27T17:06:21Z</dcterms:modified>
</cp:coreProperties>
</file>