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288" yWindow="-132" windowWidth="10728" windowHeight="955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0" i="1" l="1"/>
  <c r="G11" i="1"/>
  <c r="G4" i="1" l="1"/>
  <c r="G5" i="1"/>
  <c r="G6" i="1"/>
  <c r="G7" i="1"/>
  <c r="G8" i="1"/>
  <c r="G9" i="1"/>
  <c r="G10" i="1"/>
  <c r="G12" i="1"/>
  <c r="G13" i="1"/>
  <c r="G14" i="1"/>
  <c r="G15" i="1"/>
  <c r="G16" i="1"/>
  <c r="G17" i="1"/>
  <c r="G18" i="1"/>
  <c r="G19" i="1"/>
  <c r="G21" i="1"/>
  <c r="G22" i="1" l="1"/>
  <c r="G23" i="1"/>
  <c r="G25" i="1" s="1"/>
  <c r="G26" i="1" l="1"/>
  <c r="G27" i="1" s="1"/>
  <c r="G28" i="1" l="1"/>
  <c r="G30" i="1" s="1"/>
  <c r="G32" i="1" s="1"/>
</calcChain>
</file>

<file path=xl/sharedStrings.xml><?xml version="1.0" encoding="utf-8"?>
<sst xmlns="http://schemas.openxmlformats.org/spreadsheetml/2006/main" count="215" uniqueCount="201">
  <si>
    <t>Line command</t>
  </si>
  <si>
    <t>Light cavalry</t>
  </si>
  <si>
    <t>Hussars</t>
  </si>
  <si>
    <t>Sub-Total</t>
  </si>
  <si>
    <t>Net Total</t>
  </si>
  <si>
    <t>Shipping</t>
  </si>
  <si>
    <t>50% Balance</t>
  </si>
  <si>
    <t>Balance to Pay</t>
  </si>
  <si>
    <t>The deposit is due to be paid straightaway and you will be invoiced by PayPal.</t>
  </si>
  <si>
    <t>Pendraken Miniatures</t>
  </si>
  <si>
    <t>British</t>
  </si>
  <si>
    <t>NPB1</t>
  </si>
  <si>
    <t>Centre Company, march attack</t>
  </si>
  <si>
    <t>NPB2</t>
  </si>
  <si>
    <t>Centre Company, firing line</t>
  </si>
  <si>
    <t>NPB3</t>
  </si>
  <si>
    <t>Flank Company, march attack (16)</t>
  </si>
  <si>
    <t>NPB4</t>
  </si>
  <si>
    <t>Flank Company, firing line (16)</t>
  </si>
  <si>
    <t>NPB5</t>
  </si>
  <si>
    <t>NPB6</t>
  </si>
  <si>
    <t>Mounted Officer in bicorne (5)</t>
  </si>
  <si>
    <t>NPB7</t>
  </si>
  <si>
    <t>Light Infantry, advancing inc. command (16)</t>
  </si>
  <si>
    <t>NPB8</t>
  </si>
  <si>
    <t>Light Infantry, firing inc. command (16)</t>
  </si>
  <si>
    <t>NPB9</t>
  </si>
  <si>
    <t>Rifles</t>
  </si>
  <si>
    <t>NPB10</t>
  </si>
  <si>
    <t>Highlanders, centre company, march attack</t>
  </si>
  <si>
    <t>NPB11</t>
  </si>
  <si>
    <t>Highlanders foot command</t>
  </si>
  <si>
    <t>NPB12</t>
  </si>
  <si>
    <t>Dragoons/Dragoon Guards in bicorne</t>
  </si>
  <si>
    <t>NPB13</t>
  </si>
  <si>
    <t>Light dragoons in Tarleton helmet</t>
  </si>
  <si>
    <t>NPB14</t>
  </si>
  <si>
    <t>NPB15</t>
  </si>
  <si>
    <t>6pdr with line crew</t>
  </si>
  <si>
    <t>NPB16</t>
  </si>
  <si>
    <t>6pdr with horse crew</t>
  </si>
  <si>
    <t>NPB17</t>
  </si>
  <si>
    <t>9pdr with line crew</t>
  </si>
  <si>
    <t>NPB18</t>
  </si>
  <si>
    <t>9pdr with horse crew</t>
  </si>
  <si>
    <t>NPB19</t>
  </si>
  <si>
    <t>5.5” Howitzers with line crew</t>
  </si>
  <si>
    <t>NPB20</t>
  </si>
  <si>
    <t>5.5” Howitzers with horse crew</t>
  </si>
  <si>
    <t>NPB21</t>
  </si>
  <si>
    <t>Limber with line team out-riders (2)</t>
  </si>
  <si>
    <t>Brunswick-Oels</t>
  </si>
  <si>
    <t>NBK1</t>
  </si>
  <si>
    <t>Jager in jacket, inc. command</t>
  </si>
  <si>
    <t>NBK2</t>
  </si>
  <si>
    <t>Scharfschutzen, inc. command</t>
  </si>
  <si>
    <t>NBK3</t>
  </si>
  <si>
    <t>Portuguese</t>
  </si>
  <si>
    <t>NPP1</t>
  </si>
  <si>
    <t>Line infantry in barretina</t>
  </si>
  <si>
    <t>NPP2</t>
  </si>
  <si>
    <t>Line command in barretina (15)</t>
  </si>
  <si>
    <t>NPP3</t>
  </si>
  <si>
    <t>Line infantry in stovepipe shako</t>
  </si>
  <si>
    <t>NPP4</t>
  </si>
  <si>
    <t>Line command in stovepipe shako (15)</t>
  </si>
  <si>
    <t>NPP5</t>
  </si>
  <si>
    <t>Mounted officer in barretina (5)</t>
  </si>
  <si>
    <t>NPP6</t>
  </si>
  <si>
    <t>Cacadores in barretina, inc. command</t>
  </si>
  <si>
    <t>NPP7</t>
  </si>
  <si>
    <t>Cacadores in stovepipe shako, inc. command</t>
  </si>
  <si>
    <t>NPP8</t>
  </si>
  <si>
    <t>Line Cavalry in crested helmet</t>
  </si>
  <si>
    <t>NPP9</t>
  </si>
  <si>
    <t>6pdr with barretina crew</t>
  </si>
  <si>
    <t>NPP10</t>
  </si>
  <si>
    <t>6pdr with stovepipe crew</t>
  </si>
  <si>
    <t>NPP11</t>
  </si>
  <si>
    <t>9pdr with barretina crew</t>
  </si>
  <si>
    <t>NPP12</t>
  </si>
  <si>
    <t>9pdr with stovepipe crew</t>
  </si>
  <si>
    <t>NPP13</t>
  </si>
  <si>
    <t>5.5” Howitzers with barretina crew</t>
  </si>
  <si>
    <t>NPP14</t>
  </si>
  <si>
    <t>5.5” Howitzers with stovepipe crew</t>
  </si>
  <si>
    <t>NPP15</t>
  </si>
  <si>
    <t>Limber with team / out-riders (mules)</t>
  </si>
  <si>
    <t>Spanish</t>
  </si>
  <si>
    <t>NSP1</t>
  </si>
  <si>
    <t>Bourbon fusiliers</t>
  </si>
  <si>
    <t>NSP2</t>
  </si>
  <si>
    <t>Bourbon fusilier command</t>
  </si>
  <si>
    <t>NSP3</t>
  </si>
  <si>
    <t>Bourbon grenadiers, inc. command (16)</t>
  </si>
  <si>
    <t>NSP4</t>
  </si>
  <si>
    <t>Mounted officer (5)</t>
  </si>
  <si>
    <t>NSP5</t>
  </si>
  <si>
    <t>Cazadores (1802 uniform) inc command</t>
  </si>
  <si>
    <t>NSP6</t>
  </si>
  <si>
    <t>Cazadores (1805 uniform) inc. command</t>
  </si>
  <si>
    <t>NSP7</t>
  </si>
  <si>
    <t>Regional infantry in gaiters</t>
  </si>
  <si>
    <t>NSP8</t>
  </si>
  <si>
    <t>Regional infantry in trousers</t>
  </si>
  <si>
    <t>NSP9</t>
  </si>
  <si>
    <t>Regional infantry command</t>
  </si>
  <si>
    <t>NSP10</t>
  </si>
  <si>
    <t>Regional grenadiers in gaiters, inc. comm.</t>
  </si>
  <si>
    <t>NSP12</t>
  </si>
  <si>
    <t>Regional grenadiers in trousers, inc. comm</t>
  </si>
  <si>
    <t>NSP13</t>
  </si>
  <si>
    <t>Provincial infantry/militia</t>
  </si>
  <si>
    <t>NSP14</t>
  </si>
  <si>
    <t>Provincial infantry in chistera hat</t>
  </si>
  <si>
    <t>NSP15</t>
  </si>
  <si>
    <t>Provincial infantry command (15)</t>
  </si>
  <si>
    <t>NSP16</t>
  </si>
  <si>
    <t>National infantry</t>
  </si>
  <si>
    <t>NSP17</t>
  </si>
  <si>
    <t>National infantry command (15)</t>
  </si>
  <si>
    <t>NSP18</t>
  </si>
  <si>
    <t>Guerillas, inc. command</t>
  </si>
  <si>
    <t>NSP19</t>
  </si>
  <si>
    <t>Line Cavalry with carbine</t>
  </si>
  <si>
    <t>NSP20</t>
  </si>
  <si>
    <t>Dragoons</t>
  </si>
  <si>
    <t>NSP21</t>
  </si>
  <si>
    <t>NSP22</t>
  </si>
  <si>
    <t>NSP23</t>
  </si>
  <si>
    <t>Cazadores a Caballo</t>
  </si>
  <si>
    <t>NSP24</t>
  </si>
  <si>
    <t>Garrochista lancers</t>
  </si>
  <si>
    <t>NSP25</t>
  </si>
  <si>
    <t>4pdr with line crew</t>
  </si>
  <si>
    <t>NSP26</t>
  </si>
  <si>
    <t>4pdr with horse crew</t>
  </si>
  <si>
    <t>NSP27</t>
  </si>
  <si>
    <t>8pdr with line crew</t>
  </si>
  <si>
    <t>NSP28</t>
  </si>
  <si>
    <t>8pdr with horse crew</t>
  </si>
  <si>
    <t>NSP29</t>
  </si>
  <si>
    <t>12pdr with line crew</t>
  </si>
  <si>
    <t>NSP30</t>
  </si>
  <si>
    <t>12pdr with horse crew</t>
  </si>
  <si>
    <t>NSP31</t>
  </si>
  <si>
    <t>7” Howitzer with line crew</t>
  </si>
  <si>
    <t>NSP32</t>
  </si>
  <si>
    <t>7” Howitzer with horse crew</t>
  </si>
  <si>
    <t>NSP11</t>
  </si>
  <si>
    <t>50% Deposit</t>
  </si>
  <si>
    <t>-10% DISC</t>
  </si>
  <si>
    <t>30 figures</t>
  </si>
  <si>
    <t>16 figures</t>
  </si>
  <si>
    <t>5 figures</t>
  </si>
  <si>
    <t>15 figures</t>
  </si>
  <si>
    <t>3 guns + crew</t>
  </si>
  <si>
    <t>2 limbers w/ team</t>
  </si>
  <si>
    <t>1 figure</t>
  </si>
  <si>
    <t>Shipping will be our usual rates.</t>
  </si>
  <si>
    <t xml:space="preserve"> The balance + shipping will be due when your order is complete and ready to ship, which should be spring 2027.</t>
  </si>
  <si>
    <t>UK VAT applies to UK customers only. EU customers will have the relevant EU VAT added to their total.  US customers will have the 10% tariff added to their total.</t>
  </si>
  <si>
    <t>VAT/Duties /Tariffs</t>
  </si>
  <si>
    <t>1 caisson w/team</t>
  </si>
  <si>
    <t xml:space="preserve">Musketeers in bicorne, march attack </t>
  </si>
  <si>
    <t xml:space="preserve">Grenadiers, march attack </t>
  </si>
  <si>
    <t xml:space="preserve">Grenadier command </t>
  </si>
  <si>
    <t xml:space="preserve">Mounted officer </t>
  </si>
  <si>
    <t xml:space="preserve">Caisson with team </t>
  </si>
  <si>
    <t xml:space="preserve">Limber with team </t>
  </si>
  <si>
    <t>NSX1</t>
  </si>
  <si>
    <t>NSX2</t>
  </si>
  <si>
    <t>NSX3</t>
  </si>
  <si>
    <t>NSX4</t>
  </si>
  <si>
    <t>NSX5</t>
  </si>
  <si>
    <t>NSX6</t>
  </si>
  <si>
    <t>NSX7</t>
  </si>
  <si>
    <t>NSX8</t>
  </si>
  <si>
    <t>NSX9</t>
  </si>
  <si>
    <t>Chevau-leger</t>
  </si>
  <si>
    <t>NSX10</t>
  </si>
  <si>
    <t xml:space="preserve">Cuirassiers </t>
  </si>
  <si>
    <t>NSX11</t>
  </si>
  <si>
    <t>NSX12</t>
  </si>
  <si>
    <t>NSX13</t>
  </si>
  <si>
    <t>NSX14</t>
  </si>
  <si>
    <t>NSX15</t>
  </si>
  <si>
    <t>NSX16</t>
  </si>
  <si>
    <t>NSX17</t>
  </si>
  <si>
    <t>NSX18</t>
  </si>
  <si>
    <t>1806-07 Saxons</t>
  </si>
  <si>
    <t xml:space="preserve">Musketeer command bicorne </t>
  </si>
  <si>
    <t xml:space="preserve">Schutzen, firing line, inc. comm </t>
  </si>
  <si>
    <t xml:space="preserve">Mounted general </t>
  </si>
  <si>
    <t>Big Napoleonic Expansion!</t>
  </si>
  <si>
    <t>Carabiniers / Garde du Corps</t>
  </si>
  <si>
    <t>4pdr guns with horse crew</t>
  </si>
  <si>
    <t>8pdr guns with foot crew</t>
  </si>
  <si>
    <t>12pdr guns with foot crew</t>
  </si>
  <si>
    <t>8pdr howitzer with foot crew</t>
  </si>
  <si>
    <t>Mounted staff officers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</si>
</sst>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164" fontId="0" fillId="0" borderId="2" xfId="0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164" fontId="0" fillId="0" borderId="3" xfId="0" applyNumberForma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164" fontId="0" fillId="0" borderId="4" xfId="0" applyNumberFormat="1" applyBorder="1" applyAlignment="1" applyProtection="1">
      <alignment horizontal="center" vertical="center"/>
    </xf>
    <xf numFmtId="8" fontId="1" fillId="0" borderId="8" xfId="0" applyNumberFormat="1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/>
    </xf>
    <xf numFmtId="164" fontId="0" fillId="0" borderId="2" xfId="0" applyNumberFormat="1" applyFont="1" applyBorder="1" applyAlignment="1" applyProtection="1">
      <alignment horizontal="center" vertical="center"/>
    </xf>
    <xf numFmtId="164" fontId="0" fillId="0" borderId="3" xfId="0" applyNumberFormat="1" applyFont="1" applyBorder="1" applyAlignment="1" applyProtection="1">
      <alignment horizontal="center" vertical="center"/>
    </xf>
    <xf numFmtId="164" fontId="0" fillId="0" borderId="4" xfId="0" applyNumberFormat="1" applyFont="1" applyBorder="1" applyAlignment="1" applyProtection="1">
      <alignment horizontal="center" vertical="center"/>
    </xf>
    <xf numFmtId="49" fontId="1" fillId="0" borderId="11" xfId="0" applyNumberFormat="1" applyFont="1" applyBorder="1" applyAlignment="1" applyProtection="1">
      <alignment horizontal="center" vertical="center"/>
    </xf>
    <xf numFmtId="8" fontId="1" fillId="0" borderId="12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1" fillId="0" borderId="1" xfId="0" applyFont="1" applyBorder="1" applyAlignment="1" applyProtection="1">
      <alignment horizontal="center" vertical="center"/>
    </xf>
    <xf numFmtId="164" fontId="0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164" fontId="0" fillId="0" borderId="5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164" fontId="1" fillId="0" borderId="7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64" fontId="0" fillId="0" borderId="10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</xf>
    <xf numFmtId="164" fontId="0" fillId="0" borderId="13" xfId="0" applyNumberFormat="1" applyFont="1" applyBorder="1" applyAlignment="1" applyProtection="1">
      <alignment horizontal="center" vertical="center"/>
    </xf>
    <xf numFmtId="164" fontId="0" fillId="0" borderId="13" xfId="0" applyNumberForma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F10" sqref="F10"/>
    </sheetView>
  </sheetViews>
  <sheetFormatPr defaultColWidth="8.88671875" defaultRowHeight="14.4" x14ac:dyDescent="0.3"/>
  <cols>
    <col min="1" max="1" width="2.109375" style="3" customWidth="1"/>
    <col min="2" max="2" width="10.44140625" style="5" customWidth="1"/>
    <col min="3" max="3" width="5.77734375" style="5" customWidth="1"/>
    <col min="4" max="4" width="51.5546875" style="6" customWidth="1"/>
    <col min="5" max="5" width="15.77734375" style="7" customWidth="1"/>
    <col min="6" max="7" width="10.6640625" style="7" customWidth="1"/>
    <col min="8" max="8" width="1.44140625" style="6" customWidth="1"/>
    <col min="9" max="16384" width="8.88671875" style="6"/>
  </cols>
  <sheetData>
    <row r="1" spans="1:7" ht="15.6" x14ac:dyDescent="0.3">
      <c r="B1" s="4" t="s">
        <v>9</v>
      </c>
    </row>
    <row r="2" spans="1:7" s="22" customFormat="1" ht="15.6" x14ac:dyDescent="0.3">
      <c r="A2" s="8"/>
      <c r="B2" s="9" t="s">
        <v>194</v>
      </c>
      <c r="C2" s="10"/>
      <c r="E2" s="7"/>
      <c r="F2" s="7"/>
      <c r="G2" s="7"/>
    </row>
    <row r="3" spans="1:7" s="22" customFormat="1" x14ac:dyDescent="0.3">
      <c r="A3" s="8"/>
      <c r="B3" s="11"/>
      <c r="C3" s="10"/>
      <c r="E3" s="7"/>
      <c r="F3" s="7"/>
      <c r="G3" s="7"/>
    </row>
    <row r="4" spans="1:7" ht="14.4" customHeight="1" x14ac:dyDescent="0.3">
      <c r="A4" s="51" t="s">
        <v>190</v>
      </c>
      <c r="B4" s="12" t="s">
        <v>170</v>
      </c>
      <c r="C4" s="43"/>
      <c r="D4" s="13" t="s">
        <v>164</v>
      </c>
      <c r="E4" s="12" t="s">
        <v>152</v>
      </c>
      <c r="F4" s="23">
        <v>7.95</v>
      </c>
      <c r="G4" s="14">
        <f t="shared" ref="G4:G21" si="0">C4*F4</f>
        <v>0</v>
      </c>
    </row>
    <row r="5" spans="1:7" x14ac:dyDescent="0.3">
      <c r="A5" s="51"/>
      <c r="B5" s="15" t="s">
        <v>171</v>
      </c>
      <c r="C5" s="44"/>
      <c r="D5" s="16" t="s">
        <v>191</v>
      </c>
      <c r="E5" s="15" t="s">
        <v>155</v>
      </c>
      <c r="F5" s="24">
        <v>4</v>
      </c>
      <c r="G5" s="17">
        <f t="shared" si="0"/>
        <v>0</v>
      </c>
    </row>
    <row r="6" spans="1:7" x14ac:dyDescent="0.3">
      <c r="A6" s="51"/>
      <c r="B6" s="15" t="s">
        <v>172</v>
      </c>
      <c r="C6" s="44"/>
      <c r="D6" s="16" t="s">
        <v>167</v>
      </c>
      <c r="E6" s="15" t="s">
        <v>154</v>
      </c>
      <c r="F6" s="24">
        <v>2.65</v>
      </c>
      <c r="G6" s="17">
        <f t="shared" si="0"/>
        <v>0</v>
      </c>
    </row>
    <row r="7" spans="1:7" x14ac:dyDescent="0.3">
      <c r="A7" s="51"/>
      <c r="B7" s="15" t="s">
        <v>173</v>
      </c>
      <c r="C7" s="44"/>
      <c r="D7" s="16" t="s">
        <v>192</v>
      </c>
      <c r="E7" s="15" t="s">
        <v>153</v>
      </c>
      <c r="F7" s="24">
        <v>4.25</v>
      </c>
      <c r="G7" s="17">
        <f t="shared" si="0"/>
        <v>0</v>
      </c>
    </row>
    <row r="8" spans="1:7" x14ac:dyDescent="0.3">
      <c r="A8" s="51"/>
      <c r="B8" s="15" t="s">
        <v>174</v>
      </c>
      <c r="C8" s="44"/>
      <c r="D8" s="16" t="s">
        <v>165</v>
      </c>
      <c r="E8" s="15" t="s">
        <v>153</v>
      </c>
      <c r="F8" s="24">
        <v>4.25</v>
      </c>
      <c r="G8" s="17">
        <f t="shared" si="0"/>
        <v>0</v>
      </c>
    </row>
    <row r="9" spans="1:7" x14ac:dyDescent="0.3">
      <c r="A9" s="51"/>
      <c r="B9" s="15" t="s">
        <v>175</v>
      </c>
      <c r="C9" s="44"/>
      <c r="D9" s="16" t="s">
        <v>166</v>
      </c>
      <c r="E9" s="15" t="s">
        <v>155</v>
      </c>
      <c r="F9" s="24">
        <v>4.25</v>
      </c>
      <c r="G9" s="17">
        <f t="shared" si="0"/>
        <v>0</v>
      </c>
    </row>
    <row r="10" spans="1:7" x14ac:dyDescent="0.3">
      <c r="A10" s="51"/>
      <c r="B10" s="15" t="s">
        <v>176</v>
      </c>
      <c r="C10" s="44"/>
      <c r="D10" s="16" t="s">
        <v>179</v>
      </c>
      <c r="E10" s="15" t="s">
        <v>155</v>
      </c>
      <c r="F10" s="24">
        <v>7.95</v>
      </c>
      <c r="G10" s="17">
        <f t="shared" si="0"/>
        <v>0</v>
      </c>
    </row>
    <row r="11" spans="1:7" x14ac:dyDescent="0.3">
      <c r="A11" s="51"/>
      <c r="B11" s="15" t="s">
        <v>177</v>
      </c>
      <c r="C11" s="44"/>
      <c r="D11" s="16" t="s">
        <v>195</v>
      </c>
      <c r="E11" s="15" t="s">
        <v>155</v>
      </c>
      <c r="F11" s="24">
        <v>7.95</v>
      </c>
      <c r="G11" s="17">
        <f t="shared" si="0"/>
        <v>0</v>
      </c>
    </row>
    <row r="12" spans="1:7" x14ac:dyDescent="0.3">
      <c r="A12" s="51"/>
      <c r="B12" s="15" t="s">
        <v>178</v>
      </c>
      <c r="C12" s="44"/>
      <c r="D12" s="16" t="s">
        <v>181</v>
      </c>
      <c r="E12" s="15" t="s">
        <v>155</v>
      </c>
      <c r="F12" s="24">
        <v>7.95</v>
      </c>
      <c r="G12" s="17">
        <f t="shared" si="0"/>
        <v>0</v>
      </c>
    </row>
    <row r="13" spans="1:7" x14ac:dyDescent="0.3">
      <c r="A13" s="51"/>
      <c r="B13" s="15" t="s">
        <v>180</v>
      </c>
      <c r="C13" s="44"/>
      <c r="D13" s="16" t="s">
        <v>2</v>
      </c>
      <c r="E13" s="15" t="s">
        <v>155</v>
      </c>
      <c r="F13" s="24">
        <v>7.95</v>
      </c>
      <c r="G13" s="17">
        <f t="shared" si="0"/>
        <v>0</v>
      </c>
    </row>
    <row r="14" spans="1:7" x14ac:dyDescent="0.3">
      <c r="A14" s="51"/>
      <c r="B14" s="15" t="s">
        <v>182</v>
      </c>
      <c r="C14" s="44"/>
      <c r="D14" s="16" t="s">
        <v>196</v>
      </c>
      <c r="E14" s="15" t="s">
        <v>156</v>
      </c>
      <c r="F14" s="24">
        <v>7.95</v>
      </c>
      <c r="G14" s="17">
        <f t="shared" si="0"/>
        <v>0</v>
      </c>
    </row>
    <row r="15" spans="1:7" x14ac:dyDescent="0.3">
      <c r="A15" s="51"/>
      <c r="B15" s="15" t="s">
        <v>183</v>
      </c>
      <c r="C15" s="44"/>
      <c r="D15" s="16" t="s">
        <v>197</v>
      </c>
      <c r="E15" s="15" t="s">
        <v>156</v>
      </c>
      <c r="F15" s="24">
        <v>7.95</v>
      </c>
      <c r="G15" s="17">
        <f t="shared" si="0"/>
        <v>0</v>
      </c>
    </row>
    <row r="16" spans="1:7" x14ac:dyDescent="0.3">
      <c r="A16" s="51"/>
      <c r="B16" s="15" t="s">
        <v>184</v>
      </c>
      <c r="C16" s="44"/>
      <c r="D16" s="16" t="s">
        <v>198</v>
      </c>
      <c r="E16" s="15" t="s">
        <v>156</v>
      </c>
      <c r="F16" s="24">
        <v>7.95</v>
      </c>
      <c r="G16" s="17">
        <f t="shared" si="0"/>
        <v>0</v>
      </c>
    </row>
    <row r="17" spans="1:7" x14ac:dyDescent="0.3">
      <c r="A17" s="51"/>
      <c r="B17" s="15" t="s">
        <v>185</v>
      </c>
      <c r="C17" s="44"/>
      <c r="D17" s="16" t="s">
        <v>199</v>
      </c>
      <c r="E17" s="15" t="s">
        <v>156</v>
      </c>
      <c r="F17" s="24">
        <v>7.95</v>
      </c>
      <c r="G17" s="17">
        <f t="shared" si="0"/>
        <v>0</v>
      </c>
    </row>
    <row r="18" spans="1:7" x14ac:dyDescent="0.3">
      <c r="A18" s="51"/>
      <c r="B18" s="15" t="s">
        <v>186</v>
      </c>
      <c r="C18" s="44"/>
      <c r="D18" s="16" t="s">
        <v>169</v>
      </c>
      <c r="E18" s="15" t="s">
        <v>157</v>
      </c>
      <c r="F18" s="24">
        <v>7.95</v>
      </c>
      <c r="G18" s="17">
        <f t="shared" si="0"/>
        <v>0</v>
      </c>
    </row>
    <row r="19" spans="1:7" x14ac:dyDescent="0.3">
      <c r="A19" s="51"/>
      <c r="B19" s="15" t="s">
        <v>187</v>
      </c>
      <c r="C19" s="44"/>
      <c r="D19" s="16" t="s">
        <v>168</v>
      </c>
      <c r="E19" s="15" t="s">
        <v>163</v>
      </c>
      <c r="F19" s="24">
        <v>7.95</v>
      </c>
      <c r="G19" s="17">
        <f t="shared" si="0"/>
        <v>0</v>
      </c>
    </row>
    <row r="20" spans="1:7" x14ac:dyDescent="0.3">
      <c r="A20" s="51"/>
      <c r="B20" s="15" t="s">
        <v>188</v>
      </c>
      <c r="C20" s="47"/>
      <c r="D20" s="48" t="s">
        <v>200</v>
      </c>
      <c r="E20" s="46" t="s">
        <v>154</v>
      </c>
      <c r="F20" s="49">
        <v>2.65</v>
      </c>
      <c r="G20" s="50">
        <f t="shared" si="0"/>
        <v>0</v>
      </c>
    </row>
    <row r="21" spans="1:7" x14ac:dyDescent="0.3">
      <c r="A21" s="51"/>
      <c r="B21" s="18" t="s">
        <v>189</v>
      </c>
      <c r="C21" s="45"/>
      <c r="D21" s="19" t="s">
        <v>193</v>
      </c>
      <c r="E21" s="18" t="s">
        <v>158</v>
      </c>
      <c r="F21" s="25">
        <v>0.6</v>
      </c>
      <c r="G21" s="20">
        <f t="shared" si="0"/>
        <v>0</v>
      </c>
    </row>
    <row r="22" spans="1:7" ht="15" thickBot="1" x14ac:dyDescent="0.35">
      <c r="G22" s="21">
        <f>SUM(G4:G21)</f>
        <v>0</v>
      </c>
    </row>
    <row r="23" spans="1:7" ht="15" hidden="1" thickBot="1" x14ac:dyDescent="0.35">
      <c r="B23" s="6"/>
      <c r="C23" s="6"/>
      <c r="F23" s="26" t="s">
        <v>151</v>
      </c>
      <c r="G23" s="27" t="e">
        <f>#REF!*0.9</f>
        <v>#REF!</v>
      </c>
    </row>
    <row r="24" spans="1:7" hidden="1" x14ac:dyDescent="0.3">
      <c r="B24" s="28"/>
      <c r="C24" s="29"/>
    </row>
    <row r="25" spans="1:7" ht="27" hidden="1" customHeight="1" x14ac:dyDescent="0.3">
      <c r="F25" s="30" t="s">
        <v>4</v>
      </c>
      <c r="G25" s="31" t="e">
        <f>G23/1.2</f>
        <v>#REF!</v>
      </c>
    </row>
    <row r="26" spans="1:7" ht="27" hidden="1" customHeight="1" x14ac:dyDescent="0.3">
      <c r="D26" s="32" t="s">
        <v>161</v>
      </c>
      <c r="E26" s="33"/>
      <c r="F26" s="34" t="s">
        <v>162</v>
      </c>
      <c r="G26" s="31" t="e">
        <f>G25*0.2</f>
        <v>#REF!</v>
      </c>
    </row>
    <row r="27" spans="1:7" ht="27" hidden="1" customHeight="1" thickBot="1" x14ac:dyDescent="0.3">
      <c r="F27" s="35" t="s">
        <v>3</v>
      </c>
      <c r="G27" s="36" t="e">
        <f>G25+G26</f>
        <v>#REF!</v>
      </c>
    </row>
    <row r="28" spans="1:7" ht="31.5" hidden="1" customHeight="1" thickBot="1" x14ac:dyDescent="0.35">
      <c r="D28" s="37" t="s">
        <v>8</v>
      </c>
      <c r="E28" s="37"/>
      <c r="F28" s="38" t="s">
        <v>150</v>
      </c>
      <c r="G28" s="39" t="e">
        <f>G27/2</f>
        <v>#REF!</v>
      </c>
    </row>
    <row r="29" spans="1:7" hidden="1" x14ac:dyDescent="0.3">
      <c r="F29" s="40"/>
      <c r="G29" s="41"/>
    </row>
    <row r="30" spans="1:7" hidden="1" x14ac:dyDescent="0.3">
      <c r="E30" s="33"/>
      <c r="F30" s="35" t="s">
        <v>6</v>
      </c>
      <c r="G30" s="36" t="e">
        <f>G27-G28</f>
        <v>#REF!</v>
      </c>
    </row>
    <row r="31" spans="1:7" ht="27.75" hidden="1" customHeight="1" thickBot="1" x14ac:dyDescent="0.3">
      <c r="D31" s="42" t="s">
        <v>159</v>
      </c>
      <c r="E31" s="37"/>
      <c r="F31" s="35" t="s">
        <v>5</v>
      </c>
      <c r="G31" s="36">
        <v>0</v>
      </c>
    </row>
    <row r="32" spans="1:7" ht="29.4" hidden="1" thickBot="1" x14ac:dyDescent="0.35">
      <c r="D32" s="32" t="s">
        <v>160</v>
      </c>
      <c r="E32" s="37"/>
      <c r="F32" s="38" t="s">
        <v>7</v>
      </c>
      <c r="G32" s="39" t="e">
        <f>G30+G31</f>
        <v>#REF!</v>
      </c>
    </row>
  </sheetData>
  <sheetProtection selectLockedCells="1"/>
  <mergeCells count="1">
    <mergeCell ref="A4:A21"/>
  </mergeCells>
  <pageMargins left="0.25" right="0.25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topLeftCell="A49" workbookViewId="0">
      <selection activeCell="B47" sqref="B47:B78"/>
    </sheetView>
  </sheetViews>
  <sheetFormatPr defaultRowHeight="14.4" x14ac:dyDescent="0.3"/>
  <sheetData>
    <row r="1" spans="1:2" x14ac:dyDescent="0.3">
      <c r="A1" s="2" t="s">
        <v>10</v>
      </c>
    </row>
    <row r="2" spans="1:2" x14ac:dyDescent="0.3">
      <c r="A2" s="1" t="s">
        <v>11</v>
      </c>
      <c r="B2" s="1" t="s">
        <v>12</v>
      </c>
    </row>
    <row r="3" spans="1:2" x14ac:dyDescent="0.3">
      <c r="A3" s="1" t="s">
        <v>13</v>
      </c>
      <c r="B3" s="1" t="s">
        <v>14</v>
      </c>
    </row>
    <row r="4" spans="1:2" x14ac:dyDescent="0.3">
      <c r="A4" s="1" t="s">
        <v>15</v>
      </c>
      <c r="B4" s="1" t="s">
        <v>16</v>
      </c>
    </row>
    <row r="5" spans="1:2" x14ac:dyDescent="0.3">
      <c r="A5" s="1" t="s">
        <v>17</v>
      </c>
      <c r="B5" s="1" t="s">
        <v>18</v>
      </c>
    </row>
    <row r="6" spans="1:2" x14ac:dyDescent="0.3">
      <c r="A6" s="1" t="s">
        <v>19</v>
      </c>
      <c r="B6" s="1" t="s">
        <v>0</v>
      </c>
    </row>
    <row r="7" spans="1:2" x14ac:dyDescent="0.3">
      <c r="A7" s="1" t="s">
        <v>20</v>
      </c>
      <c r="B7" s="1" t="s">
        <v>21</v>
      </c>
    </row>
    <row r="8" spans="1:2" x14ac:dyDescent="0.3">
      <c r="A8" s="1" t="s">
        <v>22</v>
      </c>
      <c r="B8" s="1" t="s">
        <v>23</v>
      </c>
    </row>
    <row r="9" spans="1:2" x14ac:dyDescent="0.3">
      <c r="A9" s="1" t="s">
        <v>24</v>
      </c>
      <c r="B9" s="1" t="s">
        <v>25</v>
      </c>
    </row>
    <row r="10" spans="1:2" x14ac:dyDescent="0.3">
      <c r="A10" s="1" t="s">
        <v>26</v>
      </c>
      <c r="B10" s="1" t="s">
        <v>27</v>
      </c>
    </row>
    <row r="11" spans="1:2" x14ac:dyDescent="0.3">
      <c r="A11" s="1" t="s">
        <v>28</v>
      </c>
      <c r="B11" s="1" t="s">
        <v>29</v>
      </c>
    </row>
    <row r="12" spans="1:2" x14ac:dyDescent="0.3">
      <c r="A12" s="1" t="s">
        <v>30</v>
      </c>
      <c r="B12" s="1" t="s">
        <v>31</v>
      </c>
    </row>
    <row r="13" spans="1:2" x14ac:dyDescent="0.3">
      <c r="A13" s="1" t="s">
        <v>32</v>
      </c>
      <c r="B13" s="1" t="s">
        <v>33</v>
      </c>
    </row>
    <row r="14" spans="1:2" x14ac:dyDescent="0.3">
      <c r="A14" s="1" t="s">
        <v>34</v>
      </c>
      <c r="B14" s="1" t="s">
        <v>35</v>
      </c>
    </row>
    <row r="15" spans="1:2" x14ac:dyDescent="0.3">
      <c r="A15" s="1" t="s">
        <v>36</v>
      </c>
      <c r="B15" s="1" t="s">
        <v>2</v>
      </c>
    </row>
    <row r="16" spans="1:2" x14ac:dyDescent="0.3">
      <c r="A16" s="1" t="s">
        <v>37</v>
      </c>
      <c r="B16" s="1" t="s">
        <v>38</v>
      </c>
    </row>
    <row r="17" spans="1:2" x14ac:dyDescent="0.3">
      <c r="A17" s="1" t="s">
        <v>39</v>
      </c>
      <c r="B17" s="1" t="s">
        <v>40</v>
      </c>
    </row>
    <row r="18" spans="1:2" x14ac:dyDescent="0.3">
      <c r="A18" s="1" t="s">
        <v>41</v>
      </c>
      <c r="B18" s="1" t="s">
        <v>42</v>
      </c>
    </row>
    <row r="19" spans="1:2" x14ac:dyDescent="0.3">
      <c r="A19" s="1" t="s">
        <v>43</v>
      </c>
      <c r="B19" s="1" t="s">
        <v>44</v>
      </c>
    </row>
    <row r="20" spans="1:2" x14ac:dyDescent="0.3">
      <c r="A20" s="1" t="s">
        <v>45</v>
      </c>
      <c r="B20" s="1" t="s">
        <v>46</v>
      </c>
    </row>
    <row r="21" spans="1:2" x14ac:dyDescent="0.3">
      <c r="A21" s="1" t="s">
        <v>47</v>
      </c>
      <c r="B21" s="1" t="s">
        <v>48</v>
      </c>
    </row>
    <row r="22" spans="1:2" x14ac:dyDescent="0.3">
      <c r="A22" s="1" t="s">
        <v>49</v>
      </c>
      <c r="B22" s="1" t="s">
        <v>50</v>
      </c>
    </row>
    <row r="23" spans="1:2" x14ac:dyDescent="0.3">
      <c r="A23" s="1"/>
    </row>
    <row r="24" spans="1:2" x14ac:dyDescent="0.3">
      <c r="A24" s="2" t="s">
        <v>51</v>
      </c>
    </row>
    <row r="25" spans="1:2" x14ac:dyDescent="0.3">
      <c r="A25" s="1" t="s">
        <v>52</v>
      </c>
      <c r="B25" s="1" t="s">
        <v>53</v>
      </c>
    </row>
    <row r="26" spans="1:2" x14ac:dyDescent="0.3">
      <c r="A26" s="1" t="s">
        <v>54</v>
      </c>
      <c r="B26" s="1" t="s">
        <v>55</v>
      </c>
    </row>
    <row r="27" spans="1:2" x14ac:dyDescent="0.3">
      <c r="A27" s="1" t="s">
        <v>56</v>
      </c>
      <c r="B27" s="1" t="s">
        <v>2</v>
      </c>
    </row>
    <row r="28" spans="1:2" x14ac:dyDescent="0.3">
      <c r="A28" s="1"/>
      <c r="B28" s="1"/>
    </row>
    <row r="29" spans="1:2" x14ac:dyDescent="0.3">
      <c r="A29" s="2" t="s">
        <v>57</v>
      </c>
    </row>
    <row r="30" spans="1:2" x14ac:dyDescent="0.3">
      <c r="A30" s="1" t="s">
        <v>58</v>
      </c>
      <c r="B30" s="1" t="s">
        <v>59</v>
      </c>
    </row>
    <row r="31" spans="1:2" x14ac:dyDescent="0.3">
      <c r="A31" s="1" t="s">
        <v>60</v>
      </c>
      <c r="B31" s="1" t="s">
        <v>61</v>
      </c>
    </row>
    <row r="32" spans="1:2" x14ac:dyDescent="0.3">
      <c r="A32" s="1" t="s">
        <v>62</v>
      </c>
      <c r="B32" s="1" t="s">
        <v>63</v>
      </c>
    </row>
    <row r="33" spans="1:2" x14ac:dyDescent="0.3">
      <c r="A33" s="1" t="s">
        <v>64</v>
      </c>
      <c r="B33" s="1" t="s">
        <v>65</v>
      </c>
    </row>
    <row r="34" spans="1:2" x14ac:dyDescent="0.3">
      <c r="A34" s="1" t="s">
        <v>66</v>
      </c>
      <c r="B34" s="1" t="s">
        <v>67</v>
      </c>
    </row>
    <row r="35" spans="1:2" x14ac:dyDescent="0.3">
      <c r="A35" s="1" t="s">
        <v>68</v>
      </c>
      <c r="B35" s="1" t="s">
        <v>69</v>
      </c>
    </row>
    <row r="36" spans="1:2" x14ac:dyDescent="0.3">
      <c r="A36" s="1" t="s">
        <v>70</v>
      </c>
      <c r="B36" s="1" t="s">
        <v>71</v>
      </c>
    </row>
    <row r="37" spans="1:2" x14ac:dyDescent="0.3">
      <c r="A37" s="1" t="s">
        <v>72</v>
      </c>
      <c r="B37" s="1" t="s">
        <v>73</v>
      </c>
    </row>
    <row r="38" spans="1:2" x14ac:dyDescent="0.3">
      <c r="A38" s="1" t="s">
        <v>74</v>
      </c>
      <c r="B38" s="1" t="s">
        <v>75</v>
      </c>
    </row>
    <row r="39" spans="1:2" x14ac:dyDescent="0.3">
      <c r="A39" s="1" t="s">
        <v>76</v>
      </c>
      <c r="B39" s="1" t="s">
        <v>77</v>
      </c>
    </row>
    <row r="40" spans="1:2" x14ac:dyDescent="0.3">
      <c r="A40" s="1" t="s">
        <v>78</v>
      </c>
      <c r="B40" s="1" t="s">
        <v>79</v>
      </c>
    </row>
    <row r="41" spans="1:2" x14ac:dyDescent="0.3">
      <c r="A41" s="1" t="s">
        <v>80</v>
      </c>
      <c r="B41" s="1" t="s">
        <v>81</v>
      </c>
    </row>
    <row r="42" spans="1:2" x14ac:dyDescent="0.3">
      <c r="A42" s="1" t="s">
        <v>82</v>
      </c>
      <c r="B42" s="1" t="s">
        <v>83</v>
      </c>
    </row>
    <row r="43" spans="1:2" x14ac:dyDescent="0.3">
      <c r="A43" s="1" t="s">
        <v>84</v>
      </c>
      <c r="B43" s="1" t="s">
        <v>85</v>
      </c>
    </row>
    <row r="44" spans="1:2" x14ac:dyDescent="0.3">
      <c r="A44" s="1" t="s">
        <v>86</v>
      </c>
      <c r="B44" s="1" t="s">
        <v>87</v>
      </c>
    </row>
    <row r="45" spans="1:2" x14ac:dyDescent="0.3">
      <c r="A45" s="1"/>
    </row>
    <row r="46" spans="1:2" x14ac:dyDescent="0.3">
      <c r="A46" s="2" t="s">
        <v>88</v>
      </c>
    </row>
    <row r="47" spans="1:2" x14ac:dyDescent="0.3">
      <c r="A47" s="1" t="s">
        <v>89</v>
      </c>
      <c r="B47" s="1" t="s">
        <v>90</v>
      </c>
    </row>
    <row r="48" spans="1:2" x14ac:dyDescent="0.3">
      <c r="A48" s="1" t="s">
        <v>91</v>
      </c>
      <c r="B48" s="1" t="s">
        <v>92</v>
      </c>
    </row>
    <row r="49" spans="1:2" x14ac:dyDescent="0.3">
      <c r="A49" s="1" t="s">
        <v>93</v>
      </c>
      <c r="B49" s="1" t="s">
        <v>94</v>
      </c>
    </row>
    <row r="50" spans="1:2" x14ac:dyDescent="0.3">
      <c r="A50" s="1" t="s">
        <v>95</v>
      </c>
      <c r="B50" s="1" t="s">
        <v>96</v>
      </c>
    </row>
    <row r="51" spans="1:2" x14ac:dyDescent="0.3">
      <c r="A51" s="1" t="s">
        <v>97</v>
      </c>
      <c r="B51" s="1" t="s">
        <v>98</v>
      </c>
    </row>
    <row r="52" spans="1:2" x14ac:dyDescent="0.3">
      <c r="A52" s="1" t="s">
        <v>99</v>
      </c>
      <c r="B52" s="1" t="s">
        <v>100</v>
      </c>
    </row>
    <row r="53" spans="1:2" x14ac:dyDescent="0.3">
      <c r="A53" s="1" t="s">
        <v>101</v>
      </c>
      <c r="B53" s="1" t="s">
        <v>102</v>
      </c>
    </row>
    <row r="54" spans="1:2" x14ac:dyDescent="0.3">
      <c r="A54" s="1" t="s">
        <v>103</v>
      </c>
      <c r="B54" s="1" t="s">
        <v>104</v>
      </c>
    </row>
    <row r="55" spans="1:2" x14ac:dyDescent="0.3">
      <c r="A55" s="1" t="s">
        <v>105</v>
      </c>
      <c r="B55" s="1" t="s">
        <v>106</v>
      </c>
    </row>
    <row r="56" spans="1:2" x14ac:dyDescent="0.3">
      <c r="A56" s="1" t="s">
        <v>107</v>
      </c>
      <c r="B56" s="1" t="s">
        <v>108</v>
      </c>
    </row>
    <row r="57" spans="1:2" x14ac:dyDescent="0.3">
      <c r="A57" s="1" t="s">
        <v>149</v>
      </c>
      <c r="B57" s="1" t="s">
        <v>110</v>
      </c>
    </row>
    <row r="58" spans="1:2" x14ac:dyDescent="0.3">
      <c r="A58" s="1" t="s">
        <v>109</v>
      </c>
      <c r="B58" s="1" t="s">
        <v>112</v>
      </c>
    </row>
    <row r="59" spans="1:2" x14ac:dyDescent="0.3">
      <c r="A59" s="1" t="s">
        <v>111</v>
      </c>
      <c r="B59" s="1" t="s">
        <v>114</v>
      </c>
    </row>
    <row r="60" spans="1:2" x14ac:dyDescent="0.3">
      <c r="A60" s="1" t="s">
        <v>113</v>
      </c>
      <c r="B60" s="1" t="s">
        <v>116</v>
      </c>
    </row>
    <row r="61" spans="1:2" x14ac:dyDescent="0.3">
      <c r="A61" s="1" t="s">
        <v>115</v>
      </c>
      <c r="B61" s="1" t="s">
        <v>118</v>
      </c>
    </row>
    <row r="62" spans="1:2" x14ac:dyDescent="0.3">
      <c r="A62" s="1" t="s">
        <v>117</v>
      </c>
      <c r="B62" s="1" t="s">
        <v>120</v>
      </c>
    </row>
    <row r="63" spans="1:2" x14ac:dyDescent="0.3">
      <c r="A63" s="1" t="s">
        <v>119</v>
      </c>
      <c r="B63" s="1" t="s">
        <v>122</v>
      </c>
    </row>
    <row r="64" spans="1:2" x14ac:dyDescent="0.3">
      <c r="A64" s="1" t="s">
        <v>121</v>
      </c>
      <c r="B64" s="1" t="s">
        <v>124</v>
      </c>
    </row>
    <row r="65" spans="1:2" x14ac:dyDescent="0.3">
      <c r="A65" s="1" t="s">
        <v>123</v>
      </c>
      <c r="B65" s="1" t="s">
        <v>126</v>
      </c>
    </row>
    <row r="66" spans="1:2" x14ac:dyDescent="0.3">
      <c r="A66" s="1" t="s">
        <v>125</v>
      </c>
      <c r="B66" s="1" t="s">
        <v>1</v>
      </c>
    </row>
    <row r="67" spans="1:2" x14ac:dyDescent="0.3">
      <c r="A67" s="1" t="s">
        <v>127</v>
      </c>
      <c r="B67" s="1" t="s">
        <v>2</v>
      </c>
    </row>
    <row r="68" spans="1:2" x14ac:dyDescent="0.3">
      <c r="A68" s="1" t="s">
        <v>128</v>
      </c>
      <c r="B68" s="1" t="s">
        <v>130</v>
      </c>
    </row>
    <row r="69" spans="1:2" x14ac:dyDescent="0.3">
      <c r="A69" s="1" t="s">
        <v>129</v>
      </c>
      <c r="B69" s="1" t="s">
        <v>132</v>
      </c>
    </row>
    <row r="70" spans="1:2" x14ac:dyDescent="0.3">
      <c r="A70" s="1" t="s">
        <v>131</v>
      </c>
      <c r="B70" s="1" t="s">
        <v>134</v>
      </c>
    </row>
    <row r="71" spans="1:2" x14ac:dyDescent="0.3">
      <c r="A71" s="1" t="s">
        <v>133</v>
      </c>
      <c r="B71" s="1" t="s">
        <v>136</v>
      </c>
    </row>
    <row r="72" spans="1:2" x14ac:dyDescent="0.3">
      <c r="A72" s="1" t="s">
        <v>135</v>
      </c>
      <c r="B72" s="1" t="s">
        <v>138</v>
      </c>
    </row>
    <row r="73" spans="1:2" x14ac:dyDescent="0.3">
      <c r="A73" s="1" t="s">
        <v>137</v>
      </c>
      <c r="B73" s="1" t="s">
        <v>140</v>
      </c>
    </row>
    <row r="74" spans="1:2" x14ac:dyDescent="0.3">
      <c r="A74" s="1" t="s">
        <v>139</v>
      </c>
      <c r="B74" s="1" t="s">
        <v>142</v>
      </c>
    </row>
    <row r="75" spans="1:2" x14ac:dyDescent="0.3">
      <c r="A75" s="1" t="s">
        <v>141</v>
      </c>
      <c r="B75" s="1" t="s">
        <v>144</v>
      </c>
    </row>
    <row r="76" spans="1:2" x14ac:dyDescent="0.3">
      <c r="A76" s="1" t="s">
        <v>143</v>
      </c>
      <c r="B76" s="1" t="s">
        <v>146</v>
      </c>
    </row>
    <row r="77" spans="1:2" x14ac:dyDescent="0.3">
      <c r="A77" s="1" t="s">
        <v>145</v>
      </c>
      <c r="B77" s="1" t="s">
        <v>148</v>
      </c>
    </row>
    <row r="78" spans="1:2" x14ac:dyDescent="0.3">
      <c r="A78" s="1" t="s">
        <v>147</v>
      </c>
      <c r="B78" s="1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Minibits</dc:creator>
  <cp:lastModifiedBy>Minibits</cp:lastModifiedBy>
  <cp:lastPrinted>2020-05-03T21:46:13Z</cp:lastPrinted>
  <dcterms:created xsi:type="dcterms:W3CDTF">2018-10-10T00:19:08Z</dcterms:created>
  <dcterms:modified xsi:type="dcterms:W3CDTF">2026-05-04T11:58:44Z</dcterms:modified>
</cp:coreProperties>
</file>